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hD Data deposit\New folder\"/>
    </mc:Choice>
  </mc:AlternateContent>
  <bookViews>
    <workbookView xWindow="0" yWindow="0" windowWidth="19200" windowHeight="6900" activeTab="3"/>
  </bookViews>
  <sheets>
    <sheet name="List of terms" sheetId="7" r:id="rId1"/>
    <sheet name="Cortex " sheetId="2" r:id="rId2"/>
    <sheet name="Hippocampus" sheetId="5" r:id="rId3"/>
    <sheet name="Striatum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6" l="1"/>
  <c r="J34" i="6"/>
  <c r="J33" i="6"/>
  <c r="J32" i="6"/>
  <c r="J31" i="6"/>
  <c r="J30" i="6"/>
  <c r="J29" i="6"/>
  <c r="J28" i="6"/>
  <c r="J27" i="6"/>
  <c r="J26" i="6"/>
  <c r="J18" i="6"/>
  <c r="J17" i="6"/>
  <c r="J16" i="6"/>
  <c r="J15" i="6"/>
  <c r="J14" i="6"/>
  <c r="J13" i="6"/>
  <c r="J12" i="6"/>
  <c r="J24" i="6"/>
  <c r="J23" i="6"/>
  <c r="J22" i="6"/>
  <c r="J21" i="6"/>
  <c r="J11" i="6"/>
  <c r="J10" i="6"/>
  <c r="J9" i="6"/>
  <c r="J8" i="6"/>
  <c r="J7" i="6"/>
  <c r="J6" i="6"/>
  <c r="J5" i="6"/>
  <c r="F25" i="6"/>
  <c r="F19" i="6"/>
  <c r="F6" i="6"/>
  <c r="F7" i="6"/>
  <c r="F8" i="6"/>
  <c r="F9" i="6"/>
  <c r="F10" i="6"/>
  <c r="F11" i="6"/>
  <c r="F21" i="6"/>
  <c r="F22" i="6"/>
  <c r="F23" i="6"/>
  <c r="F24" i="6"/>
  <c r="F12" i="6"/>
  <c r="F13" i="6"/>
  <c r="F14" i="6"/>
  <c r="F15" i="6"/>
  <c r="F16" i="6"/>
  <c r="F17" i="6"/>
  <c r="F18" i="6"/>
  <c r="F26" i="6"/>
  <c r="F27" i="6"/>
  <c r="F28" i="6"/>
  <c r="F29" i="6"/>
  <c r="F30" i="6"/>
  <c r="F31" i="6"/>
  <c r="F32" i="6"/>
  <c r="F33" i="6"/>
  <c r="F34" i="6"/>
  <c r="F5" i="6"/>
  <c r="J16" i="5"/>
  <c r="J5" i="5"/>
  <c r="F38" i="5"/>
  <c r="F39" i="5"/>
  <c r="F40" i="5"/>
  <c r="F41" i="5"/>
  <c r="F42" i="5"/>
  <c r="F43" i="5"/>
  <c r="F44" i="5"/>
  <c r="F45" i="5"/>
  <c r="F37" i="5"/>
  <c r="F28" i="5"/>
  <c r="F6" i="5"/>
  <c r="F7" i="5"/>
  <c r="F8" i="5"/>
  <c r="F9" i="5"/>
  <c r="F10" i="5"/>
  <c r="F11" i="5"/>
  <c r="F12" i="5"/>
  <c r="F13" i="5"/>
  <c r="F14" i="5"/>
  <c r="F15" i="5"/>
  <c r="F16" i="5"/>
  <c r="F5" i="5"/>
  <c r="F35" i="5"/>
  <c r="J29" i="5"/>
  <c r="J22" i="5"/>
  <c r="J19" i="5"/>
  <c r="J25" i="5"/>
  <c r="J32" i="5"/>
  <c r="J26" i="5"/>
  <c r="J28" i="5"/>
  <c r="J12" i="5"/>
  <c r="J13" i="5"/>
  <c r="J14" i="5"/>
  <c r="J15" i="5"/>
  <c r="J35" i="5"/>
  <c r="J37" i="5"/>
  <c r="J38" i="5"/>
  <c r="J39" i="5"/>
  <c r="J40" i="5"/>
  <c r="J41" i="5"/>
  <c r="J42" i="5"/>
  <c r="J43" i="5"/>
  <c r="J44" i="5"/>
  <c r="J45" i="5"/>
  <c r="J6" i="5"/>
  <c r="J7" i="5"/>
  <c r="J8" i="5"/>
  <c r="J9" i="5"/>
  <c r="J10" i="5"/>
  <c r="J11" i="5"/>
  <c r="F32" i="5"/>
  <c r="F29" i="5"/>
  <c r="F26" i="5"/>
  <c r="F19" i="5"/>
  <c r="F22" i="5"/>
  <c r="F30" i="2"/>
  <c r="F22" i="2"/>
  <c r="L22" i="2"/>
  <c r="L36" i="2"/>
  <c r="L38" i="2"/>
  <c r="F15" i="2"/>
  <c r="L31" i="2" l="1"/>
  <c r="L7" i="2"/>
  <c r="L23" i="2"/>
  <c r="L24" i="2"/>
  <c r="L8" i="2"/>
  <c r="L25" i="2"/>
  <c r="L26" i="2"/>
  <c r="L9" i="2"/>
  <c r="L27" i="2"/>
  <c r="L10" i="2"/>
  <c r="L29" i="2"/>
  <c r="L12" i="2"/>
  <c r="L30" i="2"/>
  <c r="L13" i="2"/>
  <c r="L14" i="2"/>
  <c r="L15" i="2"/>
  <c r="L32" i="2"/>
  <c r="L16" i="2"/>
  <c r="L17" i="2"/>
  <c r="L33" i="2"/>
  <c r="L34" i="2"/>
  <c r="L18" i="2"/>
  <c r="L19" i="2"/>
  <c r="L35" i="2"/>
  <c r="L20" i="2"/>
  <c r="L21" i="2"/>
  <c r="F14" i="2"/>
  <c r="F17" i="2"/>
  <c r="F7" i="2"/>
  <c r="F39" i="2"/>
  <c r="F20" i="2" l="1"/>
  <c r="F29" i="2"/>
  <c r="F10" i="2"/>
  <c r="F11" i="2"/>
  <c r="F37" i="2"/>
  <c r="F36" i="2"/>
  <c r="F28" i="2"/>
  <c r="F33" i="2"/>
  <c r="F8" i="2"/>
  <c r="F18" i="2"/>
  <c r="F19" i="2"/>
  <c r="F38" i="2"/>
  <c r="F13" i="2"/>
  <c r="F35" i="2"/>
  <c r="F12" i="2"/>
  <c r="F25" i="2"/>
  <c r="F26" i="2"/>
  <c r="F27" i="2"/>
  <c r="F24" i="2"/>
  <c r="F16" i="2"/>
  <c r="F9" i="2"/>
  <c r="F34" i="2"/>
  <c r="F32" i="2"/>
  <c r="F40" i="2"/>
  <c r="F21" i="2"/>
</calcChain>
</file>

<file path=xl/sharedStrings.xml><?xml version="1.0" encoding="utf-8"?>
<sst xmlns="http://schemas.openxmlformats.org/spreadsheetml/2006/main" count="285" uniqueCount="49">
  <si>
    <t>U1</t>
  </si>
  <si>
    <t>Z4</t>
  </si>
  <si>
    <t>Y1</t>
  </si>
  <si>
    <t>W1</t>
  </si>
  <si>
    <t>AD1</t>
  </si>
  <si>
    <t>O1</t>
  </si>
  <si>
    <t>Q1</t>
  </si>
  <si>
    <t>O2</t>
  </si>
  <si>
    <t>AB2</t>
  </si>
  <si>
    <t>Z1</t>
  </si>
  <si>
    <t>Z3</t>
  </si>
  <si>
    <t>W6</t>
  </si>
  <si>
    <t>AE3</t>
  </si>
  <si>
    <t>AF4</t>
  </si>
  <si>
    <t>X3</t>
  </si>
  <si>
    <t>AA4</t>
  </si>
  <si>
    <t>AJ2</t>
  </si>
  <si>
    <t>P1</t>
  </si>
  <si>
    <t>X1</t>
  </si>
  <si>
    <t>R1</t>
  </si>
  <si>
    <t>R6</t>
  </si>
  <si>
    <t>T1</t>
  </si>
  <si>
    <t>X6</t>
  </si>
  <si>
    <t>AA5</t>
  </si>
  <si>
    <t>AC4</t>
  </si>
  <si>
    <t>AE1</t>
  </si>
  <si>
    <t>AE2</t>
  </si>
  <si>
    <t>AE5</t>
  </si>
  <si>
    <t>N5</t>
  </si>
  <si>
    <t>W5</t>
  </si>
  <si>
    <t>AJ1</t>
  </si>
  <si>
    <t>Oligomers</t>
  </si>
  <si>
    <t>Monomers</t>
  </si>
  <si>
    <t>αSyn</t>
  </si>
  <si>
    <t>Oligomer</t>
  </si>
  <si>
    <t>Monomer</t>
  </si>
  <si>
    <t>ID</t>
  </si>
  <si>
    <t>Sex</t>
  </si>
  <si>
    <t>Genotype</t>
  </si>
  <si>
    <t>m</t>
  </si>
  <si>
    <t>Hemi</t>
  </si>
  <si>
    <t>UB312</t>
  </si>
  <si>
    <t>f</t>
  </si>
  <si>
    <t>AE4</t>
  </si>
  <si>
    <t>AC2</t>
  </si>
  <si>
    <t>Vacine</t>
  </si>
  <si>
    <t>Adjuvant</t>
  </si>
  <si>
    <t>Total protein</t>
  </si>
  <si>
    <t>αSyn/total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</si>
</sst>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B0D"/>
        <bgColor indexed="64"/>
      </patternFill>
    </fill>
    <fill>
      <patternFill patternType="solid">
        <fgColor rgb="FFFFE9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17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3" borderId="0" xfId="0" applyNumberFormat="1" applyFont="1" applyFill="1" applyBorder="1" applyAlignment="1" applyProtection="1">
      <alignment horizontal="center" vertical="center"/>
    </xf>
    <xf numFmtId="0" fontId="0" fillId="4" borderId="0" xfId="0" applyFill="1"/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0" borderId="0" xfId="0" applyFill="1"/>
    <xf numFmtId="1" fontId="0" fillId="0" borderId="0" xfId="0" applyNumberFormat="1"/>
    <xf numFmtId="0" fontId="3" fillId="2" borderId="0" xfId="0" applyNumberFormat="1" applyFont="1" applyFill="1" applyBorder="1" applyAlignment="1" applyProtection="1">
      <alignment horizontal="center" vertical="center"/>
    </xf>
    <xf numFmtId="0" fontId="3" fillId="3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Fill="1"/>
    <xf numFmtId="0" fontId="4" fillId="0" borderId="0" xfId="0" applyFont="1" applyAlignment="1">
      <alignment horizontal="center"/>
    </xf>
    <xf numFmtId="0" fontId="7" fillId="0" borderId="0" xfId="0" applyFont="1" applyFill="1"/>
    <xf numFmtId="0" fontId="7" fillId="0" borderId="0" xfId="0" applyFont="1"/>
    <xf numFmtId="164" fontId="0" fillId="0" borderId="0" xfId="0" applyNumberFormat="1" applyFill="1"/>
    <xf numFmtId="0" fontId="4" fillId="0" borderId="0" xfId="0" applyFont="1" applyFill="1"/>
    <xf numFmtId="0" fontId="0" fillId="0" borderId="0" xfId="0" applyAlignment="1">
      <alignment horizont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3" borderId="0" xfId="0" applyNumberFormat="1" applyFont="1" applyFill="1" applyBorder="1" applyAlignment="1" applyProtection="1">
      <alignment horizontal="left" vertical="center"/>
    </xf>
    <xf numFmtId="0" fontId="8" fillId="5" borderId="1" xfId="0" applyNumberFormat="1" applyFont="1" applyFill="1" applyBorder="1" applyAlignment="1" applyProtection="1">
      <alignment horizontal="center" vertical="center"/>
    </xf>
    <xf numFmtId="0" fontId="8" fillId="5" borderId="1" xfId="0" applyNumberFormat="1" applyFont="1" applyFill="1" applyBorder="1" applyAlignment="1" applyProtection="1">
      <alignment horizontal="left" vertical="center"/>
    </xf>
    <xf numFmtId="164" fontId="1" fillId="0" borderId="0" xfId="0" applyNumberFormat="1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ill>
        <patternFill patternType="solid">
          <fgColor rgb="FF9BC2E6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38"/>
  <sheetViews>
    <sheetView workbookViewId="0">
      <selection activeCell="H29" sqref="H29"/>
    </sheetView>
  </sheetViews>
  <sheetFormatPr defaultRowHeight="14.4" x14ac:dyDescent="0.3"/>
  <cols>
    <col min="3" max="3" width="7.109375" customWidth="1"/>
  </cols>
  <sheetData>
    <row r="5" spans="3:6" x14ac:dyDescent="0.3">
      <c r="C5" s="25" t="s">
        <v>37</v>
      </c>
      <c r="D5" s="25" t="s">
        <v>38</v>
      </c>
      <c r="E5" s="25" t="s">
        <v>36</v>
      </c>
      <c r="F5" s="26" t="s">
        <v>45</v>
      </c>
    </row>
    <row r="6" spans="3:6" x14ac:dyDescent="0.3">
      <c r="C6" s="1" t="s">
        <v>39</v>
      </c>
      <c r="D6" s="1" t="s">
        <v>40</v>
      </c>
      <c r="E6" s="23" t="s">
        <v>0</v>
      </c>
      <c r="F6" s="23" t="s">
        <v>41</v>
      </c>
    </row>
    <row r="7" spans="3:6" x14ac:dyDescent="0.3">
      <c r="C7" s="1" t="s">
        <v>39</v>
      </c>
      <c r="D7" s="1" t="s">
        <v>40</v>
      </c>
      <c r="E7" s="23" t="s">
        <v>1</v>
      </c>
      <c r="F7" s="23" t="s">
        <v>41</v>
      </c>
    </row>
    <row r="8" spans="3:6" x14ac:dyDescent="0.3">
      <c r="C8" s="1" t="s">
        <v>39</v>
      </c>
      <c r="D8" s="1" t="s">
        <v>40</v>
      </c>
      <c r="E8" s="23" t="s">
        <v>2</v>
      </c>
      <c r="F8" s="23" t="s">
        <v>41</v>
      </c>
    </row>
    <row r="9" spans="3:6" x14ac:dyDescent="0.3">
      <c r="C9" s="1" t="s">
        <v>39</v>
      </c>
      <c r="D9" s="1" t="s">
        <v>40</v>
      </c>
      <c r="E9" s="23" t="s">
        <v>3</v>
      </c>
      <c r="F9" s="23" t="s">
        <v>41</v>
      </c>
    </row>
    <row r="10" spans="3:6" x14ac:dyDescent="0.3">
      <c r="C10" s="1" t="s">
        <v>39</v>
      </c>
      <c r="D10" s="1" t="s">
        <v>40</v>
      </c>
      <c r="E10" s="23" t="s">
        <v>4</v>
      </c>
      <c r="F10" s="23" t="s">
        <v>41</v>
      </c>
    </row>
    <row r="11" spans="3:6" x14ac:dyDescent="0.3">
      <c r="C11" s="1" t="s">
        <v>39</v>
      </c>
      <c r="D11" s="1" t="s">
        <v>40</v>
      </c>
      <c r="E11" s="23" t="s">
        <v>5</v>
      </c>
      <c r="F11" s="23" t="s">
        <v>41</v>
      </c>
    </row>
    <row r="12" spans="3:6" x14ac:dyDescent="0.3">
      <c r="C12" s="1" t="s">
        <v>39</v>
      </c>
      <c r="D12" s="1" t="s">
        <v>40</v>
      </c>
      <c r="E12" s="23" t="s">
        <v>6</v>
      </c>
      <c r="F12" s="23" t="s">
        <v>41</v>
      </c>
    </row>
    <row r="13" spans="3:6" x14ac:dyDescent="0.3">
      <c r="C13" s="1" t="s">
        <v>42</v>
      </c>
      <c r="D13" s="1" t="s">
        <v>40</v>
      </c>
      <c r="E13" s="23" t="s">
        <v>12</v>
      </c>
      <c r="F13" s="23" t="s">
        <v>41</v>
      </c>
    </row>
    <row r="14" spans="3:6" x14ac:dyDescent="0.3">
      <c r="C14" s="1" t="s">
        <v>42</v>
      </c>
      <c r="D14" s="1" t="s">
        <v>40</v>
      </c>
      <c r="E14" s="23" t="s">
        <v>43</v>
      </c>
      <c r="F14" s="23" t="s">
        <v>41</v>
      </c>
    </row>
    <row r="15" spans="3:6" x14ac:dyDescent="0.3">
      <c r="C15" s="1" t="s">
        <v>42</v>
      </c>
      <c r="D15" s="1" t="s">
        <v>40</v>
      </c>
      <c r="E15" s="23" t="s">
        <v>13</v>
      </c>
      <c r="F15" s="23" t="s">
        <v>41</v>
      </c>
    </row>
    <row r="16" spans="3:6" x14ac:dyDescent="0.3">
      <c r="C16" s="1" t="s">
        <v>42</v>
      </c>
      <c r="D16" s="1" t="s">
        <v>40</v>
      </c>
      <c r="E16" s="23" t="s">
        <v>44</v>
      </c>
      <c r="F16" s="23" t="s">
        <v>41</v>
      </c>
    </row>
    <row r="17" spans="3:6" x14ac:dyDescent="0.3">
      <c r="C17" s="1" t="s">
        <v>42</v>
      </c>
      <c r="D17" s="1" t="s">
        <v>40</v>
      </c>
      <c r="E17" s="23" t="s">
        <v>14</v>
      </c>
      <c r="F17" s="23" t="s">
        <v>41</v>
      </c>
    </row>
    <row r="18" spans="3:6" x14ac:dyDescent="0.3">
      <c r="C18" s="1" t="s">
        <v>42</v>
      </c>
      <c r="D18" s="1" t="s">
        <v>40</v>
      </c>
      <c r="E18" s="23" t="s">
        <v>15</v>
      </c>
      <c r="F18" s="23" t="s">
        <v>41</v>
      </c>
    </row>
    <row r="19" spans="3:6" x14ac:dyDescent="0.3">
      <c r="C19" s="1" t="s">
        <v>42</v>
      </c>
      <c r="D19" s="1" t="s">
        <v>40</v>
      </c>
      <c r="E19" s="23" t="s">
        <v>16</v>
      </c>
      <c r="F19" s="23" t="s">
        <v>41</v>
      </c>
    </row>
    <row r="20" spans="3:6" x14ac:dyDescent="0.3">
      <c r="C20" s="1" t="s">
        <v>42</v>
      </c>
      <c r="D20" s="1" t="s">
        <v>40</v>
      </c>
      <c r="E20" s="23" t="s">
        <v>17</v>
      </c>
      <c r="F20" s="23" t="s">
        <v>41</v>
      </c>
    </row>
    <row r="21" spans="3:6" x14ac:dyDescent="0.3">
      <c r="C21" s="1" t="s">
        <v>42</v>
      </c>
      <c r="D21" s="1" t="s">
        <v>40</v>
      </c>
      <c r="E21" s="23" t="s">
        <v>18</v>
      </c>
      <c r="F21" s="23" t="s">
        <v>41</v>
      </c>
    </row>
    <row r="22" spans="3:6" x14ac:dyDescent="0.3">
      <c r="C22" s="1" t="s">
        <v>42</v>
      </c>
      <c r="D22" s="1" t="s">
        <v>40</v>
      </c>
      <c r="E22" s="23" t="s">
        <v>19</v>
      </c>
      <c r="F22" s="23" t="s">
        <v>41</v>
      </c>
    </row>
    <row r="23" spans="3:6" x14ac:dyDescent="0.3">
      <c r="C23" s="2" t="s">
        <v>39</v>
      </c>
      <c r="D23" s="2" t="s">
        <v>40</v>
      </c>
      <c r="E23" s="24" t="s">
        <v>7</v>
      </c>
      <c r="F23" s="24" t="s">
        <v>46</v>
      </c>
    </row>
    <row r="24" spans="3:6" x14ac:dyDescent="0.3">
      <c r="C24" s="2" t="s">
        <v>39</v>
      </c>
      <c r="D24" s="2" t="s">
        <v>40</v>
      </c>
      <c r="E24" s="24" t="s">
        <v>8</v>
      </c>
      <c r="F24" s="24" t="s">
        <v>46</v>
      </c>
    </row>
    <row r="25" spans="3:6" x14ac:dyDescent="0.3">
      <c r="C25" s="2" t="s">
        <v>39</v>
      </c>
      <c r="D25" s="2" t="s">
        <v>40</v>
      </c>
      <c r="E25" s="24" t="s">
        <v>9</v>
      </c>
      <c r="F25" s="24" t="s">
        <v>46</v>
      </c>
    </row>
    <row r="26" spans="3:6" x14ac:dyDescent="0.3">
      <c r="C26" s="2" t="s">
        <v>39</v>
      </c>
      <c r="D26" s="2" t="s">
        <v>40</v>
      </c>
      <c r="E26" s="24" t="s">
        <v>10</v>
      </c>
      <c r="F26" s="24" t="s">
        <v>46</v>
      </c>
    </row>
    <row r="27" spans="3:6" x14ac:dyDescent="0.3">
      <c r="C27" s="2" t="s">
        <v>39</v>
      </c>
      <c r="D27" s="2" t="s">
        <v>40</v>
      </c>
      <c r="E27" s="24" t="s">
        <v>29</v>
      </c>
      <c r="F27" s="24" t="s">
        <v>46</v>
      </c>
    </row>
    <row r="28" spans="3:6" x14ac:dyDescent="0.3">
      <c r="C28" s="2" t="s">
        <v>39</v>
      </c>
      <c r="D28" s="2" t="s">
        <v>40</v>
      </c>
      <c r="E28" s="24" t="s">
        <v>11</v>
      </c>
      <c r="F28" s="24" t="s">
        <v>46</v>
      </c>
    </row>
    <row r="29" spans="3:6" x14ac:dyDescent="0.3">
      <c r="C29" s="2" t="s">
        <v>42</v>
      </c>
      <c r="D29" s="2" t="s">
        <v>40</v>
      </c>
      <c r="E29" s="24" t="s">
        <v>20</v>
      </c>
      <c r="F29" s="24" t="s">
        <v>46</v>
      </c>
    </row>
    <row r="30" spans="3:6" x14ac:dyDescent="0.3">
      <c r="C30" s="2" t="s">
        <v>42</v>
      </c>
      <c r="D30" s="2" t="s">
        <v>40</v>
      </c>
      <c r="E30" s="24" t="s">
        <v>21</v>
      </c>
      <c r="F30" s="24" t="s">
        <v>46</v>
      </c>
    </row>
    <row r="31" spans="3:6" x14ac:dyDescent="0.3">
      <c r="C31" s="2" t="s">
        <v>42</v>
      </c>
      <c r="D31" s="2" t="s">
        <v>40</v>
      </c>
      <c r="E31" s="24" t="s">
        <v>22</v>
      </c>
      <c r="F31" s="24" t="s">
        <v>46</v>
      </c>
    </row>
    <row r="32" spans="3:6" x14ac:dyDescent="0.3">
      <c r="C32" s="2" t="s">
        <v>42</v>
      </c>
      <c r="D32" s="2" t="s">
        <v>40</v>
      </c>
      <c r="E32" s="24" t="s">
        <v>23</v>
      </c>
      <c r="F32" s="24" t="s">
        <v>46</v>
      </c>
    </row>
    <row r="33" spans="3:6" x14ac:dyDescent="0.3">
      <c r="C33" s="2" t="s">
        <v>42</v>
      </c>
      <c r="D33" s="2" t="s">
        <v>40</v>
      </c>
      <c r="E33" s="24" t="s">
        <v>24</v>
      </c>
      <c r="F33" s="24" t="s">
        <v>46</v>
      </c>
    </row>
    <row r="34" spans="3:6" x14ac:dyDescent="0.3">
      <c r="C34" s="2" t="s">
        <v>42</v>
      </c>
      <c r="D34" s="2" t="s">
        <v>40</v>
      </c>
      <c r="E34" s="24" t="s">
        <v>25</v>
      </c>
      <c r="F34" s="24" t="s">
        <v>46</v>
      </c>
    </row>
    <row r="35" spans="3:6" x14ac:dyDescent="0.3">
      <c r="C35" s="2" t="s">
        <v>42</v>
      </c>
      <c r="D35" s="2" t="s">
        <v>40</v>
      </c>
      <c r="E35" s="24" t="s">
        <v>26</v>
      </c>
      <c r="F35" s="24" t="s">
        <v>46</v>
      </c>
    </row>
    <row r="36" spans="3:6" x14ac:dyDescent="0.3">
      <c r="C36" s="2" t="s">
        <v>42</v>
      </c>
      <c r="D36" s="2" t="s">
        <v>40</v>
      </c>
      <c r="E36" s="24" t="s">
        <v>27</v>
      </c>
      <c r="F36" s="24" t="s">
        <v>46</v>
      </c>
    </row>
    <row r="37" spans="3:6" x14ac:dyDescent="0.3">
      <c r="C37" s="2" t="s">
        <v>42</v>
      </c>
      <c r="D37" s="2" t="s">
        <v>40</v>
      </c>
      <c r="E37" s="24" t="s">
        <v>30</v>
      </c>
      <c r="F37" s="24" t="s">
        <v>46</v>
      </c>
    </row>
    <row r="38" spans="3:6" x14ac:dyDescent="0.3">
      <c r="C38" s="2" t="s">
        <v>42</v>
      </c>
      <c r="D38" s="2" t="s">
        <v>40</v>
      </c>
      <c r="E38" s="24" t="s">
        <v>28</v>
      </c>
      <c r="F38" s="24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95"/>
  <sheetViews>
    <sheetView zoomScale="85" zoomScaleNormal="85" workbookViewId="0">
      <selection activeCell="M11" sqref="M11"/>
    </sheetView>
  </sheetViews>
  <sheetFormatPr defaultRowHeight="14.4" x14ac:dyDescent="0.3"/>
  <cols>
    <col min="3" max="3" width="7.88671875" customWidth="1"/>
    <col min="5" max="5" width="12.6640625" bestFit="1" customWidth="1"/>
    <col min="6" max="6" width="8.88671875" style="7"/>
    <col min="9" max="9" width="8.6640625" customWidth="1"/>
    <col min="11" max="11" width="12.6640625" bestFit="1" customWidth="1"/>
    <col min="15" max="15" width="12.109375" bestFit="1" customWidth="1"/>
  </cols>
  <sheetData>
    <row r="2" spans="3:15" x14ac:dyDescent="0.3">
      <c r="F2" s="16"/>
      <c r="G2" s="6"/>
      <c r="H2" s="6"/>
      <c r="I2" s="6"/>
      <c r="J2" s="6"/>
      <c r="K2" s="6"/>
      <c r="L2" s="6"/>
      <c r="M2" s="6"/>
      <c r="N2" s="6"/>
      <c r="O2" s="6"/>
    </row>
    <row r="4" spans="3:15" x14ac:dyDescent="0.3">
      <c r="E4" s="8"/>
    </row>
    <row r="5" spans="3:15" ht="18" x14ac:dyDescent="0.35">
      <c r="C5" s="18" t="s">
        <v>31</v>
      </c>
      <c r="D5" s="19"/>
      <c r="E5" s="19"/>
      <c r="F5" s="19"/>
      <c r="G5" s="19"/>
      <c r="H5" s="19"/>
      <c r="I5" s="19" t="s">
        <v>32</v>
      </c>
    </row>
    <row r="6" spans="3:15" x14ac:dyDescent="0.3">
      <c r="C6" s="16" t="s">
        <v>36</v>
      </c>
      <c r="D6" s="6" t="s">
        <v>33</v>
      </c>
      <c r="E6" s="6" t="s">
        <v>47</v>
      </c>
      <c r="F6" s="6" t="s">
        <v>48</v>
      </c>
      <c r="I6" s="6" t="s">
        <v>36</v>
      </c>
      <c r="J6" s="6" t="s">
        <v>33</v>
      </c>
      <c r="K6" s="6" t="s">
        <v>47</v>
      </c>
      <c r="L6" s="6" t="s">
        <v>48</v>
      </c>
    </row>
    <row r="7" spans="3:15" x14ac:dyDescent="0.3">
      <c r="C7" s="9" t="s">
        <v>15</v>
      </c>
      <c r="D7">
        <v>0.28799999999999998</v>
      </c>
      <c r="E7">
        <v>483</v>
      </c>
      <c r="F7" s="5">
        <f t="shared" ref="F7:F14" si="0">(D7/E7)*10000</f>
        <v>5.9627329192546581</v>
      </c>
      <c r="I7" s="9" t="s">
        <v>15</v>
      </c>
      <c r="J7" s="7">
        <v>0.16900000000000001</v>
      </c>
      <c r="K7">
        <v>483</v>
      </c>
      <c r="L7" s="5">
        <f>(J7/K7)*10000</f>
        <v>3.4989648033126297</v>
      </c>
    </row>
    <row r="8" spans="3:15" x14ac:dyDescent="0.3">
      <c r="C8" s="9" t="s">
        <v>4</v>
      </c>
      <c r="D8">
        <v>0.123</v>
      </c>
      <c r="E8">
        <v>324</v>
      </c>
      <c r="F8" s="5">
        <f t="shared" si="0"/>
        <v>3.7962962962962963</v>
      </c>
      <c r="I8" s="9" t="s">
        <v>4</v>
      </c>
      <c r="J8" s="7">
        <v>0.27900000000000003</v>
      </c>
      <c r="K8">
        <v>374</v>
      </c>
      <c r="L8" s="5">
        <f>(J8/K8)*10000</f>
        <v>7.4598930481283432</v>
      </c>
    </row>
    <row r="9" spans="3:15" x14ac:dyDescent="0.3">
      <c r="C9" s="9" t="s">
        <v>12</v>
      </c>
      <c r="D9" s="4">
        <v>0.215</v>
      </c>
      <c r="E9">
        <v>449</v>
      </c>
      <c r="F9" s="5">
        <f t="shared" si="0"/>
        <v>4.7884187082405347</v>
      </c>
      <c r="I9" s="9" t="s">
        <v>12</v>
      </c>
      <c r="J9" s="7">
        <v>0.23899999999999999</v>
      </c>
      <c r="K9">
        <v>449</v>
      </c>
      <c r="L9" s="5">
        <f>(J9/K9)*10000</f>
        <v>5.3229398663697101</v>
      </c>
    </row>
    <row r="10" spans="3:15" x14ac:dyDescent="0.3">
      <c r="C10" s="9" t="s">
        <v>13</v>
      </c>
      <c r="D10" s="4">
        <v>0.14000000000000001</v>
      </c>
      <c r="E10">
        <v>570</v>
      </c>
      <c r="F10" s="5">
        <f t="shared" si="0"/>
        <v>2.4561403508771931</v>
      </c>
      <c r="I10" s="9" t="s">
        <v>13</v>
      </c>
      <c r="J10" s="7">
        <v>0.38100000000000001</v>
      </c>
      <c r="K10">
        <v>524</v>
      </c>
      <c r="L10" s="5">
        <f>(J10/K10)*10000</f>
        <v>7.270992366412214</v>
      </c>
    </row>
    <row r="11" spans="3:15" x14ac:dyDescent="0.3">
      <c r="C11" s="9" t="s">
        <v>16</v>
      </c>
      <c r="D11">
        <v>0.14000000000000001</v>
      </c>
      <c r="E11">
        <v>583</v>
      </c>
      <c r="F11" s="5">
        <f t="shared" si="0"/>
        <v>2.4013722126929675</v>
      </c>
      <c r="I11" s="9" t="s">
        <v>16</v>
      </c>
      <c r="J11" s="7"/>
      <c r="L11" s="5"/>
    </row>
    <row r="12" spans="3:15" x14ac:dyDescent="0.3">
      <c r="C12" s="9" t="s">
        <v>5</v>
      </c>
      <c r="D12">
        <v>2.8899999999999999E-2</v>
      </c>
      <c r="E12">
        <v>395</v>
      </c>
      <c r="F12" s="5">
        <f t="shared" si="0"/>
        <v>0.73164556962025307</v>
      </c>
      <c r="I12" s="9" t="s">
        <v>5</v>
      </c>
      <c r="J12" s="7">
        <v>1.6799999999999999E-2</v>
      </c>
      <c r="K12">
        <v>395</v>
      </c>
      <c r="L12" s="5">
        <f t="shared" ref="L12:L21" si="1">(J12/K12)*10000</f>
        <v>0.42531645569620252</v>
      </c>
    </row>
    <row r="13" spans="3:15" x14ac:dyDescent="0.3">
      <c r="C13" s="9" t="s">
        <v>17</v>
      </c>
      <c r="D13">
        <v>3.6600000000000001E-2</v>
      </c>
      <c r="E13">
        <v>409</v>
      </c>
      <c r="F13" s="5">
        <f t="shared" si="0"/>
        <v>0.89486552567237165</v>
      </c>
      <c r="I13" s="9" t="s">
        <v>17</v>
      </c>
      <c r="J13" s="7">
        <v>6.7900000000000002E-2</v>
      </c>
      <c r="K13">
        <v>409</v>
      </c>
      <c r="L13" s="5">
        <f t="shared" si="1"/>
        <v>1.6601466992665037</v>
      </c>
    </row>
    <row r="14" spans="3:15" x14ac:dyDescent="0.3">
      <c r="C14" s="9" t="s">
        <v>6</v>
      </c>
      <c r="D14">
        <v>0.192</v>
      </c>
      <c r="E14">
        <v>316</v>
      </c>
      <c r="F14" s="5">
        <f t="shared" si="0"/>
        <v>6.075949367088608</v>
      </c>
      <c r="I14" s="9" t="s">
        <v>6</v>
      </c>
      <c r="J14" s="7">
        <v>0.151</v>
      </c>
      <c r="K14">
        <v>316</v>
      </c>
      <c r="L14" s="5">
        <f t="shared" si="1"/>
        <v>4.7784810126582276</v>
      </c>
    </row>
    <row r="15" spans="3:15" x14ac:dyDescent="0.3">
      <c r="C15" s="9" t="s">
        <v>19</v>
      </c>
      <c r="D15">
        <v>6.0499999999999998E-2</v>
      </c>
      <c r="E15">
        <v>217</v>
      </c>
      <c r="F15" s="5">
        <f t="shared" ref="F15" si="2">(D15/E15)*10000</f>
        <v>2.7880184331797233</v>
      </c>
      <c r="I15" s="9" t="s">
        <v>19</v>
      </c>
      <c r="J15" s="7">
        <v>0.36</v>
      </c>
      <c r="K15">
        <v>493</v>
      </c>
      <c r="L15" s="5">
        <f t="shared" si="1"/>
        <v>7.3022312373225144</v>
      </c>
    </row>
    <row r="16" spans="3:15" x14ac:dyDescent="0.3">
      <c r="C16" s="9" t="s">
        <v>0</v>
      </c>
      <c r="D16" s="4">
        <v>0.60699999999999998</v>
      </c>
      <c r="E16">
        <v>260</v>
      </c>
      <c r="F16" s="5">
        <f t="shared" ref="F16:F21" si="3">(D16/E16)*10000</f>
        <v>23.346153846153847</v>
      </c>
      <c r="I16" s="9" t="s">
        <v>0</v>
      </c>
      <c r="J16" s="7">
        <v>0.114</v>
      </c>
      <c r="K16">
        <v>260</v>
      </c>
      <c r="L16" s="5">
        <f t="shared" si="1"/>
        <v>4.384615384615385</v>
      </c>
    </row>
    <row r="17" spans="3:12" x14ac:dyDescent="0.3">
      <c r="C17" s="9" t="s">
        <v>3</v>
      </c>
      <c r="D17">
        <v>6.0900000000000003E-2</v>
      </c>
      <c r="E17">
        <v>408</v>
      </c>
      <c r="F17" s="5">
        <f t="shared" si="3"/>
        <v>1.4926470588235294</v>
      </c>
      <c r="I17" s="9" t="s">
        <v>3</v>
      </c>
      <c r="J17" s="7">
        <v>5.9799999999999999E-2</v>
      </c>
      <c r="K17">
        <v>408</v>
      </c>
      <c r="L17" s="5">
        <f t="shared" si="1"/>
        <v>1.4656862745098038</v>
      </c>
    </row>
    <row r="18" spans="3:12" x14ac:dyDescent="0.3">
      <c r="C18" s="9" t="s">
        <v>18</v>
      </c>
      <c r="D18">
        <v>0.34300000000000003</v>
      </c>
      <c r="E18">
        <v>342</v>
      </c>
      <c r="F18" s="5">
        <f t="shared" si="3"/>
        <v>10.029239766081872</v>
      </c>
      <c r="I18" s="9" t="s">
        <v>18</v>
      </c>
      <c r="J18" s="7">
        <v>0.16800000000000001</v>
      </c>
      <c r="K18">
        <v>342</v>
      </c>
      <c r="L18" s="5">
        <f t="shared" si="1"/>
        <v>4.9122807017543861</v>
      </c>
    </row>
    <row r="19" spans="3:12" x14ac:dyDescent="0.3">
      <c r="C19" s="9" t="s">
        <v>14</v>
      </c>
      <c r="D19">
        <v>5.8900000000000001E-2</v>
      </c>
      <c r="E19">
        <v>426</v>
      </c>
      <c r="F19" s="5">
        <f t="shared" si="3"/>
        <v>1.3826291079812205</v>
      </c>
      <c r="I19" s="9" t="s">
        <v>14</v>
      </c>
      <c r="J19" s="7">
        <v>5.33E-2</v>
      </c>
      <c r="K19">
        <v>426</v>
      </c>
      <c r="L19" s="5">
        <f t="shared" si="1"/>
        <v>1.2511737089201878</v>
      </c>
    </row>
    <row r="20" spans="3:12" x14ac:dyDescent="0.3">
      <c r="C20" s="9" t="s">
        <v>2</v>
      </c>
      <c r="D20" s="4">
        <v>0.10299999999999999</v>
      </c>
      <c r="E20">
        <v>554</v>
      </c>
      <c r="F20" s="5">
        <f t="shared" si="3"/>
        <v>1.8592057761732852</v>
      </c>
      <c r="I20" s="9" t="s">
        <v>2</v>
      </c>
      <c r="J20" s="7">
        <v>0.29699999999999999</v>
      </c>
      <c r="K20">
        <v>348</v>
      </c>
      <c r="L20" s="5">
        <f t="shared" si="1"/>
        <v>8.5344827586206886</v>
      </c>
    </row>
    <row r="21" spans="3:12" x14ac:dyDescent="0.3">
      <c r="C21" s="9" t="s">
        <v>1</v>
      </c>
      <c r="D21">
        <v>4.6699999999999998E-2</v>
      </c>
      <c r="E21">
        <v>344</v>
      </c>
      <c r="F21" s="5">
        <f t="shared" si="3"/>
        <v>1.3575581395348837</v>
      </c>
      <c r="I21" s="9" t="s">
        <v>1</v>
      </c>
      <c r="J21" s="7">
        <v>6.2799999999999995E-2</v>
      </c>
      <c r="K21">
        <v>344</v>
      </c>
      <c r="L21" s="5">
        <f t="shared" si="1"/>
        <v>1.8255813953488371</v>
      </c>
    </row>
    <row r="22" spans="3:12" x14ac:dyDescent="0.3">
      <c r="C22" s="10" t="s">
        <v>23</v>
      </c>
      <c r="D22">
        <v>0.71499999999999997</v>
      </c>
      <c r="E22">
        <v>368</v>
      </c>
      <c r="F22" s="5">
        <f>AVERAGE((D22/E22),(D23/E23))*10000</f>
        <v>10.836840159894864</v>
      </c>
      <c r="I22" s="10" t="s">
        <v>23</v>
      </c>
      <c r="J22" s="7">
        <v>0.10100000000000001</v>
      </c>
      <c r="K22">
        <v>368</v>
      </c>
      <c r="L22" s="5">
        <f>(J22/K22)*10000</f>
        <v>2.7445652173913042</v>
      </c>
    </row>
    <row r="23" spans="3:12" x14ac:dyDescent="0.3">
      <c r="C23" s="10"/>
      <c r="D23">
        <v>8.9099999999999999E-2</v>
      </c>
      <c r="E23">
        <v>397</v>
      </c>
      <c r="F23" s="5"/>
      <c r="I23" s="10" t="s">
        <v>8</v>
      </c>
      <c r="J23" s="7">
        <v>0.13500000000000001</v>
      </c>
      <c r="K23">
        <v>301</v>
      </c>
      <c r="L23" s="5">
        <f t="shared" ref="L23:L27" si="4">(J23/K23)*10000</f>
        <v>4.4850498338870439</v>
      </c>
    </row>
    <row r="24" spans="3:12" x14ac:dyDescent="0.3">
      <c r="C24" s="10" t="s">
        <v>8</v>
      </c>
      <c r="D24" s="4">
        <v>0.37</v>
      </c>
      <c r="E24">
        <v>301</v>
      </c>
      <c r="F24" s="5">
        <f t="shared" ref="F24:F29" si="5">(D24/E24)*10000</f>
        <v>12.29235880398671</v>
      </c>
      <c r="I24" s="10" t="s">
        <v>24</v>
      </c>
      <c r="J24" s="7">
        <v>9.7100000000000006E-2</v>
      </c>
      <c r="K24">
        <v>414</v>
      </c>
      <c r="L24" s="5">
        <f t="shared" si="4"/>
        <v>2.3454106280193239</v>
      </c>
    </row>
    <row r="25" spans="3:12" x14ac:dyDescent="0.3">
      <c r="C25" s="10" t="s">
        <v>24</v>
      </c>
      <c r="D25">
        <v>0.124</v>
      </c>
      <c r="E25">
        <v>414</v>
      </c>
      <c r="F25" s="5">
        <f t="shared" si="5"/>
        <v>2.9951690821256038</v>
      </c>
      <c r="I25" s="10" t="s">
        <v>25</v>
      </c>
      <c r="J25" s="7">
        <v>0.11899999999999999</v>
      </c>
      <c r="K25">
        <v>315</v>
      </c>
      <c r="L25" s="5">
        <f t="shared" si="4"/>
        <v>3.7777777777777777</v>
      </c>
    </row>
    <row r="26" spans="3:12" x14ac:dyDescent="0.3">
      <c r="C26" s="10" t="s">
        <v>25</v>
      </c>
      <c r="D26">
        <v>0.13700000000000001</v>
      </c>
      <c r="E26">
        <v>315</v>
      </c>
      <c r="F26" s="5">
        <f t="shared" si="5"/>
        <v>4.3492063492063497</v>
      </c>
      <c r="I26" s="10" t="s">
        <v>26</v>
      </c>
      <c r="J26" s="7">
        <v>0.41899999999999998</v>
      </c>
      <c r="K26">
        <v>339</v>
      </c>
      <c r="L26" s="5">
        <f t="shared" si="4"/>
        <v>12.359882005899703</v>
      </c>
    </row>
    <row r="27" spans="3:12" x14ac:dyDescent="0.3">
      <c r="C27" s="10" t="s">
        <v>26</v>
      </c>
      <c r="D27">
        <v>0.62</v>
      </c>
      <c r="E27">
        <v>339</v>
      </c>
      <c r="F27" s="5">
        <f t="shared" si="5"/>
        <v>18.289085545722713</v>
      </c>
      <c r="I27" s="10" t="s">
        <v>27</v>
      </c>
      <c r="J27" s="7">
        <v>4.9299999999999997E-2</v>
      </c>
      <c r="K27">
        <v>299</v>
      </c>
      <c r="L27" s="5">
        <f t="shared" si="4"/>
        <v>1.6488294314381271</v>
      </c>
    </row>
    <row r="28" spans="3:12" x14ac:dyDescent="0.3">
      <c r="C28" s="10" t="s">
        <v>27</v>
      </c>
      <c r="D28">
        <v>0.316</v>
      </c>
      <c r="E28">
        <v>486</v>
      </c>
      <c r="F28" s="5">
        <f t="shared" si="5"/>
        <v>6.5020576131687244</v>
      </c>
      <c r="I28" s="10" t="s">
        <v>30</v>
      </c>
      <c r="J28" s="7"/>
      <c r="L28" s="5"/>
    </row>
    <row r="29" spans="3:12" x14ac:dyDescent="0.3">
      <c r="C29" s="10" t="s">
        <v>30</v>
      </c>
      <c r="D29" s="4">
        <v>6.3799999999999996E-2</v>
      </c>
      <c r="E29">
        <v>542</v>
      </c>
      <c r="F29" s="5">
        <f t="shared" si="5"/>
        <v>1.1771217712177122</v>
      </c>
      <c r="I29" s="10" t="s">
        <v>28</v>
      </c>
      <c r="J29" s="7">
        <v>1.21</v>
      </c>
      <c r="K29">
        <v>546</v>
      </c>
      <c r="L29" s="5">
        <f t="shared" ref="L29:L35" si="6">(J29/K29)*10000</f>
        <v>22.161172161172161</v>
      </c>
    </row>
    <row r="30" spans="3:12" x14ac:dyDescent="0.3">
      <c r="C30" s="10" t="s">
        <v>28</v>
      </c>
      <c r="D30">
        <v>0.96899999999999997</v>
      </c>
      <c r="E30">
        <v>546</v>
      </c>
      <c r="F30" s="5">
        <f>AVERAGE((D30/E30),(D31/E31))*10000</f>
        <v>12.320725349735588</v>
      </c>
      <c r="I30" s="10" t="s">
        <v>7</v>
      </c>
      <c r="J30" s="7">
        <v>6.0600000000000001E-2</v>
      </c>
      <c r="K30">
        <v>244</v>
      </c>
      <c r="L30" s="5">
        <f t="shared" si="6"/>
        <v>2.4836065573770489</v>
      </c>
    </row>
    <row r="31" spans="3:12" x14ac:dyDescent="0.3">
      <c r="C31" s="10"/>
      <c r="D31" s="4">
        <v>0.40400000000000003</v>
      </c>
      <c r="E31">
        <v>586</v>
      </c>
      <c r="F31" s="5"/>
      <c r="I31" s="10" t="s">
        <v>20</v>
      </c>
      <c r="J31" s="7">
        <v>0.221</v>
      </c>
      <c r="K31">
        <v>547</v>
      </c>
      <c r="L31" s="5">
        <f t="shared" si="6"/>
        <v>4.0402193784277882</v>
      </c>
    </row>
    <row r="32" spans="3:12" x14ac:dyDescent="0.3">
      <c r="C32" s="10" t="s">
        <v>7</v>
      </c>
      <c r="D32" s="4">
        <v>0.14000000000000001</v>
      </c>
      <c r="E32">
        <v>244</v>
      </c>
      <c r="F32" s="5">
        <f t="shared" ref="F32:F40" si="7">(D32/E32)*10000</f>
        <v>5.7377049180327884</v>
      </c>
      <c r="I32" s="10" t="s">
        <v>21</v>
      </c>
      <c r="J32" s="7">
        <v>0.11899999999999999</v>
      </c>
      <c r="K32">
        <v>373</v>
      </c>
      <c r="L32" s="5">
        <f t="shared" si="6"/>
        <v>3.1903485254691688</v>
      </c>
    </row>
    <row r="33" spans="3:16" x14ac:dyDescent="0.3">
      <c r="C33" s="10" t="s">
        <v>20</v>
      </c>
      <c r="D33">
        <v>0.307</v>
      </c>
      <c r="E33">
        <v>547</v>
      </c>
      <c r="F33" s="5">
        <f t="shared" si="7"/>
        <v>5.6124314442413166</v>
      </c>
      <c r="I33" s="10" t="s">
        <v>29</v>
      </c>
      <c r="J33" s="7">
        <v>0.215</v>
      </c>
      <c r="K33">
        <v>533</v>
      </c>
      <c r="L33" s="5">
        <f t="shared" si="6"/>
        <v>4.0337711069418383</v>
      </c>
    </row>
    <row r="34" spans="3:16" x14ac:dyDescent="0.3">
      <c r="C34" s="10" t="s">
        <v>21</v>
      </c>
      <c r="D34" s="4">
        <v>0.34599999999999997</v>
      </c>
      <c r="E34">
        <v>250</v>
      </c>
      <c r="F34" s="5">
        <f t="shared" si="7"/>
        <v>13.839999999999998</v>
      </c>
      <c r="I34" s="10" t="s">
        <v>11</v>
      </c>
      <c r="J34" s="7">
        <v>0.13100000000000001</v>
      </c>
      <c r="K34">
        <v>525</v>
      </c>
      <c r="L34" s="5">
        <f t="shared" si="6"/>
        <v>2.4952380952380953</v>
      </c>
    </row>
    <row r="35" spans="3:16" x14ac:dyDescent="0.3">
      <c r="C35" s="10" t="s">
        <v>21</v>
      </c>
      <c r="D35">
        <v>0.11700000000000001</v>
      </c>
      <c r="E35">
        <v>373</v>
      </c>
      <c r="F35" s="5">
        <f t="shared" si="7"/>
        <v>3.1367292225201076</v>
      </c>
      <c r="I35" s="10" t="s">
        <v>22</v>
      </c>
      <c r="J35" s="7">
        <v>5.4699999999999999E-2</v>
      </c>
      <c r="K35">
        <v>324</v>
      </c>
      <c r="L35" s="5">
        <f t="shared" si="6"/>
        <v>1.6882716049382716</v>
      </c>
    </row>
    <row r="36" spans="3:16" x14ac:dyDescent="0.3">
      <c r="C36" s="10" t="s">
        <v>29</v>
      </c>
      <c r="D36">
        <v>0.21199999999999999</v>
      </c>
      <c r="E36">
        <v>525</v>
      </c>
      <c r="F36" s="5">
        <f t="shared" si="7"/>
        <v>4.038095238095238</v>
      </c>
      <c r="I36" s="10" t="s">
        <v>9</v>
      </c>
      <c r="J36" s="7">
        <v>0.123</v>
      </c>
      <c r="K36">
        <v>420</v>
      </c>
      <c r="L36" s="5">
        <f>AVERAGE((J36/K36),(J37/K37))*10000</f>
        <v>2.7771959987496091</v>
      </c>
    </row>
    <row r="37" spans="3:16" x14ac:dyDescent="0.3">
      <c r="C37" s="10" t="s">
        <v>11</v>
      </c>
      <c r="D37">
        <v>0.15</v>
      </c>
      <c r="E37">
        <v>533</v>
      </c>
      <c r="F37" s="5">
        <f t="shared" si="7"/>
        <v>2.8142589118198873</v>
      </c>
      <c r="I37" s="10"/>
      <c r="J37">
        <v>0.12</v>
      </c>
      <c r="K37">
        <v>457</v>
      </c>
      <c r="L37" s="5"/>
    </row>
    <row r="38" spans="3:16" x14ac:dyDescent="0.3">
      <c r="C38" s="10" t="s">
        <v>22</v>
      </c>
      <c r="D38">
        <v>9.5899999999999999E-2</v>
      </c>
      <c r="E38">
        <v>324</v>
      </c>
      <c r="F38" s="5">
        <f t="shared" si="7"/>
        <v>2.9598765432098761</v>
      </c>
      <c r="I38" s="10" t="s">
        <v>10</v>
      </c>
      <c r="J38" s="7">
        <v>0.124</v>
      </c>
      <c r="K38">
        <v>407</v>
      </c>
      <c r="L38" s="5">
        <f>AVERAGE((J38/K38),(J39/K39))*10000</f>
        <v>3.6156492156492157</v>
      </c>
    </row>
    <row r="39" spans="3:16" x14ac:dyDescent="0.3">
      <c r="C39" s="10" t="s">
        <v>9</v>
      </c>
      <c r="D39">
        <v>0.13400000000000001</v>
      </c>
      <c r="E39">
        <v>420</v>
      </c>
      <c r="F39" s="5">
        <f t="shared" si="7"/>
        <v>3.1904761904761907</v>
      </c>
      <c r="I39" s="10"/>
      <c r="J39">
        <v>0.13600000000000001</v>
      </c>
      <c r="K39">
        <v>325</v>
      </c>
      <c r="L39" s="5"/>
    </row>
    <row r="40" spans="3:16" x14ac:dyDescent="0.3">
      <c r="C40" s="10" t="s">
        <v>10</v>
      </c>
      <c r="D40">
        <v>9.1700000000000004E-2</v>
      </c>
      <c r="E40">
        <v>407</v>
      </c>
      <c r="F40" s="5">
        <f t="shared" si="7"/>
        <v>2.2530712530712531</v>
      </c>
      <c r="I40" s="6"/>
    </row>
    <row r="41" spans="3:16" x14ac:dyDescent="0.3">
      <c r="C41" s="16"/>
      <c r="F41"/>
      <c r="G41" s="15"/>
      <c r="P41" s="7"/>
    </row>
    <row r="42" spans="3:16" x14ac:dyDescent="0.3">
      <c r="C42" s="16"/>
      <c r="F42"/>
      <c r="G42" s="14"/>
      <c r="P42" s="7"/>
    </row>
    <row r="43" spans="3:16" x14ac:dyDescent="0.3">
      <c r="F43" s="16"/>
      <c r="J43" s="14"/>
    </row>
    <row r="44" spans="3:16" x14ac:dyDescent="0.3">
      <c r="J44" s="14"/>
    </row>
    <row r="45" spans="3:16" x14ac:dyDescent="0.3">
      <c r="J45" s="14"/>
    </row>
    <row r="46" spans="3:16" x14ac:dyDescent="0.3">
      <c r="J46" s="14"/>
    </row>
    <row r="47" spans="3:16" x14ac:dyDescent="0.3">
      <c r="J47" s="14"/>
    </row>
    <row r="48" spans="3:16" x14ac:dyDescent="0.3">
      <c r="J48" s="14"/>
    </row>
    <row r="49" spans="10:10" x14ac:dyDescent="0.3">
      <c r="J49" s="14"/>
    </row>
    <row r="50" spans="10:10" x14ac:dyDescent="0.3">
      <c r="J50" s="14"/>
    </row>
    <row r="51" spans="10:10" x14ac:dyDescent="0.3">
      <c r="J51" s="14"/>
    </row>
    <row r="52" spans="10:10" x14ac:dyDescent="0.3">
      <c r="J52" s="14"/>
    </row>
    <row r="53" spans="10:10" x14ac:dyDescent="0.3">
      <c r="J53" s="14"/>
    </row>
    <row r="54" spans="10:10" x14ac:dyDescent="0.3">
      <c r="J54" s="14"/>
    </row>
    <row r="55" spans="10:10" x14ac:dyDescent="0.3">
      <c r="J55" s="14"/>
    </row>
    <row r="56" spans="10:10" x14ac:dyDescent="0.3">
      <c r="J56" s="14"/>
    </row>
    <row r="57" spans="10:10" x14ac:dyDescent="0.3">
      <c r="J57" s="14"/>
    </row>
    <row r="69" spans="9:17" x14ac:dyDescent="0.3">
      <c r="I69" s="12"/>
      <c r="P69" s="17"/>
      <c r="Q69" s="17"/>
    </row>
    <row r="70" spans="9:17" x14ac:dyDescent="0.3">
      <c r="I70" s="12"/>
      <c r="Q70" s="12"/>
    </row>
    <row r="71" spans="9:17" x14ac:dyDescent="0.3">
      <c r="I71" s="12"/>
      <c r="Q71" s="13"/>
    </row>
    <row r="72" spans="9:17" x14ac:dyDescent="0.3">
      <c r="I72" s="12"/>
      <c r="Q72" s="12"/>
    </row>
    <row r="73" spans="9:17" x14ac:dyDescent="0.3">
      <c r="I73" s="13"/>
      <c r="Q73" s="13"/>
    </row>
    <row r="74" spans="9:17" x14ac:dyDescent="0.3">
      <c r="I74" s="12"/>
      <c r="Q74" s="12"/>
    </row>
    <row r="75" spans="9:17" x14ac:dyDescent="0.3">
      <c r="Q75" s="12"/>
    </row>
    <row r="76" spans="9:17" x14ac:dyDescent="0.3">
      <c r="I76" s="13"/>
      <c r="Q76" s="12"/>
    </row>
    <row r="77" spans="9:17" x14ac:dyDescent="0.3">
      <c r="I77" s="12"/>
      <c r="Q77" s="12"/>
    </row>
    <row r="78" spans="9:17" x14ac:dyDescent="0.3">
      <c r="I78" s="12"/>
      <c r="Q78" s="12"/>
    </row>
    <row r="79" spans="9:17" x14ac:dyDescent="0.3">
      <c r="I79" s="12"/>
      <c r="Q79" s="12"/>
    </row>
    <row r="80" spans="9:17" x14ac:dyDescent="0.3">
      <c r="I80" s="12"/>
      <c r="Q80" s="12"/>
    </row>
    <row r="81" spans="9:17" x14ac:dyDescent="0.3">
      <c r="I81" s="12"/>
      <c r="Q81" s="12"/>
    </row>
    <row r="82" spans="9:17" x14ac:dyDescent="0.3">
      <c r="I82" s="12"/>
      <c r="Q82" s="13"/>
    </row>
    <row r="83" spans="9:17" x14ac:dyDescent="0.3">
      <c r="I83" s="12"/>
      <c r="J83" s="4"/>
      <c r="Q83" s="12"/>
    </row>
    <row r="84" spans="9:17" x14ac:dyDescent="0.3">
      <c r="I84" s="12"/>
      <c r="Q84" s="12"/>
    </row>
    <row r="85" spans="9:17" x14ac:dyDescent="0.3">
      <c r="J85" s="4"/>
    </row>
    <row r="95" spans="9:17" x14ac:dyDescent="0.3">
      <c r="I95" s="3"/>
    </row>
  </sheetData>
  <sortState ref="D69:J100">
    <sortCondition sortBy="cellColor" ref="D69" dxfId="0"/>
  </sortState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Q50"/>
  <sheetViews>
    <sheetView zoomScale="85" zoomScaleNormal="85" workbookViewId="0">
      <selection activeCell="J5" sqref="J5:J47"/>
    </sheetView>
  </sheetViews>
  <sheetFormatPr defaultRowHeight="14.4" x14ac:dyDescent="0.3"/>
  <cols>
    <col min="3" max="3" width="7.44140625" customWidth="1"/>
    <col min="4" max="4" width="12.6640625" bestFit="1" customWidth="1"/>
    <col min="6" max="6" width="11" bestFit="1" customWidth="1"/>
    <col min="8" max="8" width="12.6640625" bestFit="1" customWidth="1"/>
    <col min="10" max="10" width="10.5546875" bestFit="1" customWidth="1"/>
  </cols>
  <sheetData>
    <row r="3" spans="3:17" x14ac:dyDescent="0.3">
      <c r="D3" s="6" t="s">
        <v>34</v>
      </c>
      <c r="H3" s="6" t="s">
        <v>35</v>
      </c>
    </row>
    <row r="4" spans="3:17" x14ac:dyDescent="0.3">
      <c r="C4" s="6" t="s">
        <v>36</v>
      </c>
      <c r="D4" s="6" t="s">
        <v>47</v>
      </c>
      <c r="E4" s="5" t="s">
        <v>33</v>
      </c>
      <c r="F4" s="6" t="s">
        <v>48</v>
      </c>
      <c r="H4" s="6" t="s">
        <v>47</v>
      </c>
      <c r="I4" s="5" t="s">
        <v>33</v>
      </c>
      <c r="J4" s="6" t="s">
        <v>48</v>
      </c>
    </row>
    <row r="5" spans="3:17" x14ac:dyDescent="0.3">
      <c r="C5" s="9" t="s">
        <v>0</v>
      </c>
      <c r="D5">
        <v>670</v>
      </c>
      <c r="E5">
        <v>0.69599999999999995</v>
      </c>
      <c r="F5" s="27">
        <f>(E5/D5)*10000</f>
        <v>10.388059701492537</v>
      </c>
      <c r="G5" s="12"/>
      <c r="H5">
        <v>565</v>
      </c>
      <c r="I5">
        <v>1.55</v>
      </c>
      <c r="J5" s="27">
        <f>(I5/H5)*10000</f>
        <v>27.433628318584073</v>
      </c>
      <c r="K5" s="11"/>
      <c r="L5" s="13"/>
    </row>
    <row r="6" spans="3:17" x14ac:dyDescent="0.3">
      <c r="C6" s="9" t="s">
        <v>1</v>
      </c>
      <c r="D6">
        <v>501</v>
      </c>
      <c r="E6">
        <v>2.5600000000000001E-2</v>
      </c>
      <c r="F6" s="27">
        <f t="shared" ref="F6:F15" si="0">(E6/D6)*10000</f>
        <v>0.51097804391217572</v>
      </c>
      <c r="G6" s="12"/>
      <c r="H6">
        <v>501</v>
      </c>
      <c r="I6">
        <v>1.47E-2</v>
      </c>
      <c r="J6" s="27">
        <f t="shared" ref="J6:J32" si="1">(I6/H6)*10000</f>
        <v>0.29341317365269459</v>
      </c>
      <c r="K6" s="11"/>
      <c r="L6" s="12"/>
    </row>
    <row r="7" spans="3:17" x14ac:dyDescent="0.3">
      <c r="C7" s="9" t="s">
        <v>2</v>
      </c>
      <c r="D7">
        <v>490</v>
      </c>
      <c r="E7">
        <v>0.53</v>
      </c>
      <c r="F7" s="27">
        <f t="shared" si="0"/>
        <v>10.816326530612246</v>
      </c>
      <c r="G7" s="12"/>
      <c r="H7">
        <v>490</v>
      </c>
      <c r="I7">
        <v>1</v>
      </c>
      <c r="J7" s="27">
        <f t="shared" si="1"/>
        <v>20.408163265306126</v>
      </c>
      <c r="K7" s="11"/>
      <c r="L7" s="12"/>
    </row>
    <row r="8" spans="3:17" x14ac:dyDescent="0.3">
      <c r="C8" s="9" t="s">
        <v>3</v>
      </c>
      <c r="D8">
        <v>523</v>
      </c>
      <c r="E8">
        <v>0.24</v>
      </c>
      <c r="F8" s="27">
        <f t="shared" si="0"/>
        <v>4.5889101338432123</v>
      </c>
      <c r="G8" s="12"/>
      <c r="H8">
        <v>523</v>
      </c>
      <c r="I8">
        <v>0.25</v>
      </c>
      <c r="J8" s="27">
        <f t="shared" si="1"/>
        <v>4.7801147227533463</v>
      </c>
      <c r="K8" s="11"/>
      <c r="L8" s="12"/>
    </row>
    <row r="9" spans="3:17" x14ac:dyDescent="0.3">
      <c r="C9" s="9" t="s">
        <v>4</v>
      </c>
      <c r="D9">
        <v>546</v>
      </c>
      <c r="E9">
        <v>0.33600000000000002</v>
      </c>
      <c r="F9" s="27">
        <f t="shared" si="0"/>
        <v>6.1538461538461542</v>
      </c>
      <c r="G9" s="12"/>
      <c r="H9">
        <v>546</v>
      </c>
      <c r="I9">
        <v>0.45500000000000002</v>
      </c>
      <c r="J9" s="27">
        <f t="shared" si="1"/>
        <v>8.3333333333333339</v>
      </c>
      <c r="K9" s="11"/>
      <c r="L9" s="12"/>
    </row>
    <row r="10" spans="3:17" x14ac:dyDescent="0.3">
      <c r="C10" s="9" t="s">
        <v>5</v>
      </c>
      <c r="D10">
        <v>453</v>
      </c>
      <c r="E10">
        <v>0.37</v>
      </c>
      <c r="F10" s="27">
        <f t="shared" si="0"/>
        <v>8.1677704194260485</v>
      </c>
      <c r="G10" s="12"/>
      <c r="H10">
        <v>453</v>
      </c>
      <c r="I10">
        <v>0.214</v>
      </c>
      <c r="J10" s="27">
        <f t="shared" si="1"/>
        <v>4.7240618101545255</v>
      </c>
      <c r="K10" s="11"/>
      <c r="L10" s="12"/>
    </row>
    <row r="11" spans="3:17" x14ac:dyDescent="0.3">
      <c r="C11" s="9" t="s">
        <v>6</v>
      </c>
      <c r="D11">
        <v>461</v>
      </c>
      <c r="E11">
        <v>0.46400000000000002</v>
      </c>
      <c r="F11" s="27">
        <f t="shared" si="0"/>
        <v>10.065075921908894</v>
      </c>
      <c r="G11" s="12"/>
      <c r="H11">
        <v>461</v>
      </c>
      <c r="I11">
        <v>1.02</v>
      </c>
      <c r="J11" s="27">
        <f t="shared" si="1"/>
        <v>22.125813449023862</v>
      </c>
      <c r="K11" s="11"/>
      <c r="L11" s="12"/>
    </row>
    <row r="12" spans="3:17" x14ac:dyDescent="0.3">
      <c r="C12" s="9" t="s">
        <v>13</v>
      </c>
      <c r="D12">
        <v>469</v>
      </c>
      <c r="E12">
        <v>0.255</v>
      </c>
      <c r="F12" s="27">
        <f t="shared" si="0"/>
        <v>5.4371002132196162</v>
      </c>
      <c r="H12">
        <v>469</v>
      </c>
      <c r="I12">
        <v>5.6099999999999997E-2</v>
      </c>
      <c r="J12" s="27">
        <f>(I12/H12)*10000</f>
        <v>1.1961620469083154</v>
      </c>
      <c r="L12" s="12"/>
      <c r="M12" s="11"/>
      <c r="P12" s="11"/>
      <c r="Q12" s="12"/>
    </row>
    <row r="13" spans="3:17" x14ac:dyDescent="0.3">
      <c r="C13" s="9" t="s">
        <v>14</v>
      </c>
      <c r="D13">
        <v>422</v>
      </c>
      <c r="E13">
        <v>0.23400000000000001</v>
      </c>
      <c r="F13" s="27">
        <f t="shared" si="0"/>
        <v>5.5450236966824642</v>
      </c>
      <c r="H13">
        <v>422</v>
      </c>
      <c r="I13">
        <v>0.14899999999999999</v>
      </c>
      <c r="J13" s="27">
        <f>(I13/H13)*10000</f>
        <v>3.5308056872037916</v>
      </c>
    </row>
    <row r="14" spans="3:17" x14ac:dyDescent="0.3">
      <c r="C14" s="9" t="s">
        <v>15</v>
      </c>
      <c r="D14">
        <v>600</v>
      </c>
      <c r="E14">
        <v>0.64400000000000002</v>
      </c>
      <c r="F14" s="27">
        <f t="shared" si="0"/>
        <v>10.733333333333333</v>
      </c>
      <c r="H14">
        <v>530</v>
      </c>
      <c r="I14">
        <v>0.63100000000000001</v>
      </c>
      <c r="J14" s="27">
        <f>(I14/H14)*10000</f>
        <v>11.90566037735849</v>
      </c>
      <c r="L14" s="12"/>
      <c r="P14" s="11"/>
      <c r="Q14" s="12"/>
    </row>
    <row r="15" spans="3:17" x14ac:dyDescent="0.3">
      <c r="C15" s="9" t="s">
        <v>16</v>
      </c>
      <c r="D15">
        <v>533</v>
      </c>
      <c r="E15">
        <v>0.129</v>
      </c>
      <c r="F15" s="27">
        <f t="shared" si="0"/>
        <v>2.4202626641651035</v>
      </c>
      <c r="H15">
        <v>533</v>
      </c>
      <c r="I15">
        <v>6.6699999999999995E-2</v>
      </c>
      <c r="J15" s="27">
        <f>(I15/H15)*10000</f>
        <v>1.2514071294559097</v>
      </c>
      <c r="L15" s="12"/>
      <c r="M15" s="11"/>
      <c r="N15" s="11"/>
      <c r="O15" s="11"/>
      <c r="P15" s="11"/>
      <c r="Q15" s="12"/>
    </row>
    <row r="16" spans="3:17" x14ac:dyDescent="0.3">
      <c r="C16" s="9" t="s">
        <v>17</v>
      </c>
      <c r="D16">
        <v>354</v>
      </c>
      <c r="E16">
        <v>0.29399999999999998</v>
      </c>
      <c r="F16" s="27">
        <f>AVERAGE((E16/D16),(E17/D17),(E18/D18))*10000</f>
        <v>6.6621523544962198</v>
      </c>
      <c r="H16">
        <v>354</v>
      </c>
      <c r="I16">
        <v>0.16500000000000001</v>
      </c>
      <c r="J16" s="27">
        <f>AVERAGE((I16/H16),(I17/H17))*10000</f>
        <v>2.8235960321799576</v>
      </c>
    </row>
    <row r="17" spans="3:17" x14ac:dyDescent="0.3">
      <c r="C17" s="9"/>
      <c r="D17">
        <v>651</v>
      </c>
      <c r="E17">
        <v>0.185</v>
      </c>
      <c r="F17" s="6"/>
      <c r="G17" s="12"/>
      <c r="H17">
        <v>651</v>
      </c>
      <c r="I17">
        <v>6.4199999999999993E-2</v>
      </c>
      <c r="J17" s="27"/>
    </row>
    <row r="18" spans="3:17" x14ac:dyDescent="0.3">
      <c r="C18" s="9"/>
      <c r="D18">
        <v>586</v>
      </c>
      <c r="E18">
        <v>0.51800000000000002</v>
      </c>
      <c r="F18" s="6"/>
      <c r="G18" s="12"/>
      <c r="J18" s="27"/>
      <c r="L18" s="12"/>
      <c r="M18" s="11"/>
      <c r="N18" s="11"/>
      <c r="O18" s="11"/>
      <c r="P18" s="11"/>
      <c r="Q18" s="12"/>
    </row>
    <row r="19" spans="3:17" x14ac:dyDescent="0.3">
      <c r="C19" s="9" t="s">
        <v>18</v>
      </c>
      <c r="D19">
        <v>353</v>
      </c>
      <c r="E19">
        <v>0.83699999999999997</v>
      </c>
      <c r="F19" s="27">
        <f>AVERAGE((E19/D19),(E20/D20))*10000</f>
        <v>14.659578133374165</v>
      </c>
      <c r="H19">
        <v>353</v>
      </c>
      <c r="I19">
        <v>2.38</v>
      </c>
      <c r="J19" s="27">
        <f>AVERAGE((I19/H19),(I20/H20),(I21/H21))*10000</f>
        <v>39.887116075806141</v>
      </c>
      <c r="K19" s="12"/>
    </row>
    <row r="20" spans="3:17" x14ac:dyDescent="0.3">
      <c r="C20" s="9"/>
      <c r="D20">
        <v>740</v>
      </c>
      <c r="E20">
        <v>0.41499999999999998</v>
      </c>
      <c r="F20" s="6"/>
      <c r="H20">
        <v>740</v>
      </c>
      <c r="I20">
        <v>0.55600000000000005</v>
      </c>
      <c r="J20" s="27"/>
      <c r="K20" s="12"/>
    </row>
    <row r="21" spans="3:17" x14ac:dyDescent="0.3">
      <c r="C21" s="9"/>
      <c r="F21" s="6"/>
      <c r="H21">
        <v>474</v>
      </c>
      <c r="I21">
        <v>2.12</v>
      </c>
      <c r="J21" s="6"/>
      <c r="K21" s="12"/>
      <c r="L21" s="7"/>
      <c r="M21" s="20"/>
      <c r="N21" s="7"/>
      <c r="O21" s="7"/>
      <c r="P21" s="11"/>
    </row>
    <row r="22" spans="3:17" x14ac:dyDescent="0.3">
      <c r="C22" s="9" t="s">
        <v>19</v>
      </c>
      <c r="D22">
        <v>389</v>
      </c>
      <c r="E22">
        <v>0.38900000000000001</v>
      </c>
      <c r="F22" s="27">
        <f>AVERAGE((E22/D22),(E23/D23),(E24/D24))*10000</f>
        <v>7.2152422204055107</v>
      </c>
      <c r="H22">
        <v>389</v>
      </c>
      <c r="I22">
        <v>0.126</v>
      </c>
      <c r="J22" s="27">
        <f>AVERAGE((I22/H22),(I23/H23))*10000</f>
        <v>1.8153478397272909</v>
      </c>
      <c r="K22" s="12"/>
      <c r="L22" s="7"/>
      <c r="M22" s="7"/>
      <c r="N22" s="7"/>
      <c r="O22" s="7"/>
      <c r="P22" s="11"/>
    </row>
    <row r="23" spans="3:17" x14ac:dyDescent="0.3">
      <c r="C23" s="9"/>
      <c r="D23">
        <v>549</v>
      </c>
      <c r="E23">
        <v>0.16600000000000001</v>
      </c>
      <c r="F23" s="6"/>
      <c r="H23">
        <v>549</v>
      </c>
      <c r="I23">
        <v>2.1499999999999998E-2</v>
      </c>
      <c r="J23" s="27"/>
      <c r="K23" s="12"/>
      <c r="L23" s="7"/>
      <c r="M23" s="7"/>
      <c r="N23" s="7"/>
      <c r="O23" s="7"/>
      <c r="P23" s="11"/>
    </row>
    <row r="24" spans="3:17" x14ac:dyDescent="0.3">
      <c r="C24" s="9"/>
      <c r="D24">
        <v>508</v>
      </c>
      <c r="E24">
        <v>0.438</v>
      </c>
      <c r="F24" s="6"/>
      <c r="J24" s="27"/>
      <c r="K24" s="7"/>
      <c r="L24" s="7"/>
      <c r="M24" s="20"/>
      <c r="N24" s="20"/>
      <c r="O24" s="20"/>
      <c r="P24" s="11"/>
    </row>
    <row r="25" spans="3:17" x14ac:dyDescent="0.3">
      <c r="C25" s="9" t="s">
        <v>12</v>
      </c>
      <c r="F25" s="27"/>
      <c r="H25">
        <v>589</v>
      </c>
      <c r="I25">
        <v>0.14000000000000001</v>
      </c>
      <c r="J25" s="27">
        <f>(I25/H25)*10000</f>
        <v>2.3769100169779289</v>
      </c>
      <c r="K25" s="20"/>
      <c r="L25" s="7"/>
      <c r="M25" s="7"/>
      <c r="N25" s="7"/>
      <c r="O25" s="7"/>
      <c r="P25" s="11"/>
    </row>
    <row r="26" spans="3:17" x14ac:dyDescent="0.3">
      <c r="C26" s="10" t="s">
        <v>7</v>
      </c>
      <c r="D26">
        <v>431</v>
      </c>
      <c r="E26">
        <v>0.27600000000000002</v>
      </c>
      <c r="F26" s="27">
        <f>AVERAGE((E26/D26),(E27/D27))*10000</f>
        <v>7.9047250009508963</v>
      </c>
      <c r="H26">
        <v>431</v>
      </c>
      <c r="I26">
        <v>0.34499999999999997</v>
      </c>
      <c r="J26" s="27">
        <f t="shared" si="1"/>
        <v>8.0046403712296978</v>
      </c>
      <c r="K26" s="12"/>
      <c r="L26" s="7"/>
      <c r="M26" s="7"/>
      <c r="N26" s="20"/>
      <c r="O26" s="20"/>
      <c r="P26" s="11"/>
    </row>
    <row r="27" spans="3:17" x14ac:dyDescent="0.3">
      <c r="C27" s="10"/>
      <c r="D27">
        <v>488</v>
      </c>
      <c r="E27">
        <v>0.45900000000000002</v>
      </c>
      <c r="F27" s="6"/>
      <c r="J27" s="27"/>
      <c r="K27" s="12"/>
      <c r="L27" s="7"/>
      <c r="M27" s="7"/>
      <c r="N27" s="7"/>
      <c r="O27" s="7"/>
    </row>
    <row r="28" spans="3:17" x14ac:dyDescent="0.3">
      <c r="C28" s="10" t="s">
        <v>8</v>
      </c>
      <c r="D28">
        <v>465</v>
      </c>
      <c r="E28">
        <v>0.66300000000000003</v>
      </c>
      <c r="F28" s="27">
        <f t="shared" ref="F28" si="2">(E28/D28)*10000</f>
        <v>14.258064516129032</v>
      </c>
      <c r="H28">
        <v>465</v>
      </c>
      <c r="I28">
        <v>1.05</v>
      </c>
      <c r="J28" s="27">
        <f t="shared" si="1"/>
        <v>22.580645161290324</v>
      </c>
      <c r="L28" s="7"/>
      <c r="M28" s="7"/>
      <c r="N28" s="7"/>
      <c r="O28" s="7"/>
    </row>
    <row r="29" spans="3:17" x14ac:dyDescent="0.3">
      <c r="C29" s="10" t="s">
        <v>10</v>
      </c>
      <c r="D29">
        <v>545</v>
      </c>
      <c r="E29">
        <v>0.17</v>
      </c>
      <c r="F29" s="27">
        <f>AVERAGE((E29/D29),(E30/D30),(E31/D31))*10000</f>
        <v>4.9078526950034194</v>
      </c>
      <c r="H29">
        <v>545</v>
      </c>
      <c r="I29">
        <v>1.46E-2</v>
      </c>
      <c r="J29" s="27">
        <f>AVERAGE((I29/H29),(I30/H30))*10000</f>
        <v>0.73872436589314616</v>
      </c>
      <c r="K29" s="12"/>
      <c r="L29" s="7"/>
      <c r="M29" s="7"/>
      <c r="N29" s="20"/>
      <c r="O29" s="20"/>
      <c r="P29" s="11"/>
    </row>
    <row r="30" spans="3:17" x14ac:dyDescent="0.3">
      <c r="C30" s="10"/>
      <c r="D30">
        <v>544</v>
      </c>
      <c r="E30">
        <v>0.24399999999999999</v>
      </c>
      <c r="F30" s="6"/>
      <c r="H30">
        <v>544</v>
      </c>
      <c r="I30">
        <v>6.5799999999999997E-2</v>
      </c>
      <c r="J30" s="27"/>
      <c r="L30" s="7"/>
      <c r="M30" s="7"/>
      <c r="N30" s="7"/>
      <c r="O30" s="7"/>
    </row>
    <row r="31" spans="3:17" x14ac:dyDescent="0.3">
      <c r="C31" s="10"/>
      <c r="D31">
        <v>479</v>
      </c>
      <c r="E31">
        <v>0.34100000000000003</v>
      </c>
      <c r="F31" s="6"/>
      <c r="J31" s="27"/>
      <c r="L31" s="7"/>
      <c r="M31" s="7"/>
      <c r="N31" s="7"/>
      <c r="O31" s="7"/>
    </row>
    <row r="32" spans="3:17" x14ac:dyDescent="0.3">
      <c r="C32" s="10" t="s">
        <v>29</v>
      </c>
      <c r="D32">
        <v>509</v>
      </c>
      <c r="E32">
        <v>0.153</v>
      </c>
      <c r="F32" s="27">
        <f>AVERAGE((E32/D32),(E33/D33),(E34/D34))*10000</f>
        <v>11.280170384203094</v>
      </c>
      <c r="H32">
        <v>458</v>
      </c>
      <c r="I32">
        <v>0.126</v>
      </c>
      <c r="J32" s="27">
        <f t="shared" si="1"/>
        <v>2.7510917030567685</v>
      </c>
      <c r="K32" s="12"/>
      <c r="L32" s="7"/>
      <c r="M32" s="7"/>
      <c r="N32" s="20"/>
      <c r="O32" s="20"/>
      <c r="P32" s="11"/>
      <c r="Q32" s="12"/>
    </row>
    <row r="33" spans="3:17" x14ac:dyDescent="0.3">
      <c r="C33" s="10"/>
      <c r="D33">
        <v>458</v>
      </c>
      <c r="E33">
        <v>1.0900000000000001</v>
      </c>
      <c r="F33" s="6"/>
      <c r="J33" s="27"/>
      <c r="L33" s="7"/>
      <c r="M33" s="7"/>
      <c r="N33" s="7"/>
      <c r="O33" s="7"/>
      <c r="Q33" s="12"/>
    </row>
    <row r="34" spans="3:17" x14ac:dyDescent="0.3">
      <c r="C34" s="10"/>
      <c r="D34">
        <v>479</v>
      </c>
      <c r="E34">
        <v>0.33700000000000002</v>
      </c>
      <c r="F34" s="6"/>
      <c r="J34" s="27"/>
      <c r="L34" s="7"/>
      <c r="M34" s="7"/>
      <c r="N34" s="7"/>
      <c r="O34" s="7"/>
      <c r="P34" s="11"/>
      <c r="Q34" s="12"/>
    </row>
    <row r="35" spans="3:17" x14ac:dyDescent="0.3">
      <c r="C35" s="10" t="s">
        <v>20</v>
      </c>
      <c r="D35">
        <v>375</v>
      </c>
      <c r="E35">
        <v>0.16200000000000001</v>
      </c>
      <c r="F35" s="27">
        <f>AVERAGE((E35/D35),(E36/D36))*10000</f>
        <v>5.5288699360341154</v>
      </c>
      <c r="G35" s="12"/>
      <c r="H35">
        <v>375</v>
      </c>
      <c r="I35">
        <v>0.19600000000000001</v>
      </c>
      <c r="J35" s="27">
        <f>(I35/H35)*10000</f>
        <v>5.2266666666666675</v>
      </c>
      <c r="K35" s="12"/>
      <c r="L35" s="21"/>
      <c r="M35" s="20"/>
      <c r="N35" s="20"/>
      <c r="O35" s="20"/>
      <c r="Q35" s="12"/>
    </row>
    <row r="36" spans="3:17" x14ac:dyDescent="0.3">
      <c r="C36" s="10"/>
      <c r="D36">
        <v>469</v>
      </c>
      <c r="E36">
        <v>0.316</v>
      </c>
      <c r="F36" s="6"/>
      <c r="J36" s="27"/>
      <c r="K36" s="12"/>
      <c r="L36" s="7"/>
      <c r="M36" s="20"/>
      <c r="N36" s="20"/>
      <c r="O36" s="20"/>
      <c r="Q36" s="12"/>
    </row>
    <row r="37" spans="3:17" x14ac:dyDescent="0.3">
      <c r="C37" s="10" t="s">
        <v>21</v>
      </c>
      <c r="D37">
        <v>359</v>
      </c>
      <c r="E37">
        <v>0.34599999999999997</v>
      </c>
      <c r="F37" s="27">
        <f t="shared" ref="F37:F45" si="3">(E37/D37)*10000</f>
        <v>9.6378830083565443</v>
      </c>
      <c r="G37" s="12"/>
      <c r="H37">
        <v>359</v>
      </c>
      <c r="I37">
        <v>0.30499999999999999</v>
      </c>
      <c r="J37" s="27">
        <f t="shared" ref="J37:J45" si="4">(I37/H37)*10000</f>
        <v>8.4958217270194982</v>
      </c>
      <c r="K37" s="12"/>
      <c r="L37" s="21"/>
      <c r="M37" s="20"/>
      <c r="N37" s="20"/>
      <c r="O37" s="20"/>
      <c r="Q37" s="12"/>
    </row>
    <row r="38" spans="3:17" x14ac:dyDescent="0.3">
      <c r="C38" s="10" t="s">
        <v>22</v>
      </c>
      <c r="D38">
        <v>381</v>
      </c>
      <c r="E38">
        <v>0.34</v>
      </c>
      <c r="F38" s="27">
        <f t="shared" si="3"/>
        <v>8.9238845144356969</v>
      </c>
      <c r="G38" s="12"/>
      <c r="H38">
        <v>381</v>
      </c>
      <c r="I38">
        <v>0.379</v>
      </c>
      <c r="J38" s="27">
        <f t="shared" si="4"/>
        <v>9.9475065616797913</v>
      </c>
      <c r="K38" s="12"/>
      <c r="L38" s="21"/>
      <c r="M38" s="20"/>
      <c r="N38" s="20"/>
      <c r="O38" s="20"/>
      <c r="Q38" s="12"/>
    </row>
    <row r="39" spans="3:17" x14ac:dyDescent="0.3">
      <c r="C39" s="10" t="s">
        <v>23</v>
      </c>
      <c r="D39">
        <v>408</v>
      </c>
      <c r="E39">
        <v>0.39800000000000002</v>
      </c>
      <c r="F39" s="27">
        <f t="shared" si="3"/>
        <v>9.7549019607843146</v>
      </c>
      <c r="G39" s="12"/>
      <c r="H39">
        <v>408</v>
      </c>
      <c r="I39">
        <v>0.67800000000000005</v>
      </c>
      <c r="J39" s="27">
        <f t="shared" si="4"/>
        <v>16.617647058823529</v>
      </c>
      <c r="K39" s="12"/>
      <c r="L39" s="21"/>
      <c r="M39" s="20"/>
      <c r="N39" s="20"/>
      <c r="O39" s="20"/>
      <c r="Q39" s="12"/>
    </row>
    <row r="40" spans="3:17" x14ac:dyDescent="0.3">
      <c r="C40" s="10" t="s">
        <v>24</v>
      </c>
      <c r="D40">
        <v>449</v>
      </c>
      <c r="E40">
        <v>0.76500000000000001</v>
      </c>
      <c r="F40" s="27">
        <f t="shared" si="3"/>
        <v>17.037861915367483</v>
      </c>
      <c r="G40" s="12"/>
      <c r="H40">
        <v>449</v>
      </c>
      <c r="I40">
        <v>0.41399999999999998</v>
      </c>
      <c r="J40" s="27">
        <f t="shared" si="4"/>
        <v>9.2204899777282847</v>
      </c>
      <c r="K40" s="12"/>
      <c r="L40" s="12"/>
      <c r="M40" s="11"/>
      <c r="N40" s="11"/>
      <c r="O40" s="11"/>
      <c r="Q40" s="12"/>
    </row>
    <row r="41" spans="3:17" x14ac:dyDescent="0.3">
      <c r="C41" s="10" t="s">
        <v>25</v>
      </c>
      <c r="D41">
        <v>465</v>
      </c>
      <c r="E41">
        <v>0.58499999999999996</v>
      </c>
      <c r="F41" s="27">
        <f t="shared" si="3"/>
        <v>12.580645161290322</v>
      </c>
      <c r="G41" s="12"/>
      <c r="H41">
        <v>465</v>
      </c>
      <c r="I41">
        <v>0.49099999999999999</v>
      </c>
      <c r="J41" s="27">
        <f t="shared" si="4"/>
        <v>10.559139784946236</v>
      </c>
      <c r="K41" s="12"/>
      <c r="L41" s="12"/>
      <c r="M41" s="11"/>
      <c r="N41" s="11"/>
      <c r="O41" s="11"/>
    </row>
    <row r="42" spans="3:17" x14ac:dyDescent="0.3">
      <c r="C42" s="10" t="s">
        <v>26</v>
      </c>
      <c r="D42">
        <v>448</v>
      </c>
      <c r="E42">
        <v>0.51400000000000001</v>
      </c>
      <c r="F42" s="27">
        <f t="shared" si="3"/>
        <v>11.473214285714285</v>
      </c>
      <c r="G42" s="12"/>
      <c r="H42">
        <v>448</v>
      </c>
      <c r="I42">
        <v>1.21</v>
      </c>
      <c r="J42" s="27">
        <f t="shared" si="4"/>
        <v>27.008928571428569</v>
      </c>
      <c r="K42" s="12"/>
      <c r="L42" s="12"/>
      <c r="M42" s="11"/>
      <c r="N42" s="11"/>
      <c r="O42" s="11"/>
    </row>
    <row r="43" spans="3:17" x14ac:dyDescent="0.3">
      <c r="C43" s="10" t="s">
        <v>27</v>
      </c>
      <c r="D43">
        <v>511</v>
      </c>
      <c r="E43">
        <v>0.34699999999999998</v>
      </c>
      <c r="F43" s="27">
        <f t="shared" si="3"/>
        <v>6.790606653620352</v>
      </c>
      <c r="G43" s="12"/>
      <c r="H43">
        <v>511</v>
      </c>
      <c r="I43">
        <v>0.17199999999999999</v>
      </c>
      <c r="J43" s="27">
        <f t="shared" si="4"/>
        <v>3.3659491193737767</v>
      </c>
      <c r="K43" s="12"/>
      <c r="L43" s="12"/>
      <c r="M43" s="11"/>
      <c r="N43" s="11"/>
      <c r="O43" s="11"/>
    </row>
    <row r="44" spans="3:17" x14ac:dyDescent="0.3">
      <c r="C44" s="10" t="s">
        <v>30</v>
      </c>
      <c r="D44">
        <v>621</v>
      </c>
      <c r="E44" s="7">
        <v>0.79100000000000004</v>
      </c>
      <c r="F44" s="27">
        <f t="shared" si="3"/>
        <v>12.737520128824476</v>
      </c>
      <c r="G44" s="12"/>
      <c r="H44">
        <v>511</v>
      </c>
      <c r="I44">
        <v>6.8500000000000005E-2</v>
      </c>
      <c r="J44" s="27">
        <f t="shared" si="4"/>
        <v>1.340508806262231</v>
      </c>
      <c r="K44" s="12"/>
      <c r="M44" s="11"/>
      <c r="N44" s="11"/>
      <c r="O44" s="11"/>
    </row>
    <row r="45" spans="3:17" x14ac:dyDescent="0.3">
      <c r="C45" s="10" t="s">
        <v>28</v>
      </c>
      <c r="D45">
        <v>438</v>
      </c>
      <c r="E45">
        <v>0.44900000000000001</v>
      </c>
      <c r="F45" s="27">
        <f t="shared" si="3"/>
        <v>10.251141552511415</v>
      </c>
      <c r="G45" s="12"/>
      <c r="H45">
        <v>438</v>
      </c>
      <c r="I45">
        <v>0.69099999999999995</v>
      </c>
      <c r="J45" s="27">
        <f t="shared" si="4"/>
        <v>15.776255707762555</v>
      </c>
      <c r="K45" s="11"/>
      <c r="L45" s="12"/>
    </row>
    <row r="46" spans="3:17" x14ac:dyDescent="0.3">
      <c r="F46" s="6"/>
      <c r="J46" s="6"/>
    </row>
    <row r="47" spans="3:17" x14ac:dyDescent="0.3">
      <c r="F47" s="6"/>
      <c r="J47" s="6"/>
    </row>
    <row r="48" spans="3:17" x14ac:dyDescent="0.3">
      <c r="F48" s="6"/>
    </row>
    <row r="49" spans="6:6" x14ac:dyDescent="0.3">
      <c r="F49" s="6"/>
    </row>
    <row r="50" spans="6:6" x14ac:dyDescent="0.3">
      <c r="F50" s="6"/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S38"/>
  <sheetViews>
    <sheetView tabSelected="1" workbookViewId="0">
      <selection activeCell="M31" sqref="M31"/>
    </sheetView>
  </sheetViews>
  <sheetFormatPr defaultRowHeight="14.4" x14ac:dyDescent="0.3"/>
  <cols>
    <col min="3" max="3" width="7.44140625" customWidth="1"/>
    <col min="6" max="6" width="11.6640625" bestFit="1" customWidth="1"/>
    <col min="10" max="10" width="11.6640625" bestFit="1" customWidth="1"/>
  </cols>
  <sheetData>
    <row r="3" spans="3:19" x14ac:dyDescent="0.3">
      <c r="D3" s="6" t="s">
        <v>34</v>
      </c>
      <c r="H3" s="6" t="s">
        <v>35</v>
      </c>
    </row>
    <row r="4" spans="3:19" x14ac:dyDescent="0.3">
      <c r="C4" s="6" t="s">
        <v>36</v>
      </c>
      <c r="D4" s="6" t="s">
        <v>47</v>
      </c>
      <c r="E4" s="5" t="s">
        <v>33</v>
      </c>
      <c r="F4" s="6" t="s">
        <v>48</v>
      </c>
      <c r="H4" s="6" t="s">
        <v>47</v>
      </c>
      <c r="I4" s="5" t="s">
        <v>33</v>
      </c>
      <c r="J4" s="6" t="s">
        <v>48</v>
      </c>
    </row>
    <row r="5" spans="3:19" x14ac:dyDescent="0.3">
      <c r="C5" s="9" t="s">
        <v>0</v>
      </c>
      <c r="D5" s="22">
        <v>646</v>
      </c>
      <c r="E5" s="22">
        <v>0.24199999999999999</v>
      </c>
      <c r="F5" s="28">
        <f>(E5/D5)*10000</f>
        <v>3.7461300309597525</v>
      </c>
      <c r="G5" s="22"/>
      <c r="H5" s="22">
        <v>646</v>
      </c>
      <c r="I5" s="22">
        <v>0.19800000000000001</v>
      </c>
      <c r="J5" s="28">
        <f>(I5/H5)*10000</f>
        <v>3.0650154798761609</v>
      </c>
      <c r="K5" s="12"/>
      <c r="O5" s="17"/>
      <c r="P5" s="17"/>
      <c r="R5" s="17"/>
      <c r="S5" s="17"/>
    </row>
    <row r="6" spans="3:19" x14ac:dyDescent="0.3">
      <c r="C6" s="9" t="s">
        <v>1</v>
      </c>
      <c r="D6" s="22">
        <v>666</v>
      </c>
      <c r="E6" s="22">
        <v>0.33800000000000002</v>
      </c>
      <c r="F6" s="28">
        <f t="shared" ref="F6:F25" si="0">(E6/D6)*10000</f>
        <v>5.075075075075075</v>
      </c>
      <c r="G6" s="22"/>
      <c r="H6" s="22">
        <v>666</v>
      </c>
      <c r="I6" s="22">
        <v>3.15E-2</v>
      </c>
      <c r="J6" s="28">
        <f t="shared" ref="J6:J24" si="1">(I6/H6)*10000</f>
        <v>0.47297297297297297</v>
      </c>
      <c r="K6" s="12"/>
    </row>
    <row r="7" spans="3:19" x14ac:dyDescent="0.3">
      <c r="C7" s="9" t="s">
        <v>2</v>
      </c>
      <c r="D7" s="22">
        <v>575</v>
      </c>
      <c r="E7" s="22">
        <v>0.316</v>
      </c>
      <c r="F7" s="28">
        <f t="shared" si="0"/>
        <v>5.4956521739130428</v>
      </c>
      <c r="G7" s="22"/>
      <c r="H7" s="22">
        <v>575</v>
      </c>
      <c r="I7" s="22">
        <v>0.25700000000000001</v>
      </c>
      <c r="J7" s="28">
        <f t="shared" si="1"/>
        <v>4.4695652173913043</v>
      </c>
      <c r="K7" s="12"/>
    </row>
    <row r="8" spans="3:19" x14ac:dyDescent="0.3">
      <c r="C8" s="9" t="s">
        <v>3</v>
      </c>
      <c r="D8" s="22">
        <v>485</v>
      </c>
      <c r="E8" s="22">
        <v>7.9900000000000006E-3</v>
      </c>
      <c r="F8" s="28">
        <f t="shared" si="0"/>
        <v>0.16474226804123712</v>
      </c>
      <c r="G8" s="22"/>
      <c r="H8" s="22">
        <v>485</v>
      </c>
      <c r="I8" s="22">
        <v>1.06E-2</v>
      </c>
      <c r="J8" s="28">
        <f t="shared" si="1"/>
        <v>0.21855670103092784</v>
      </c>
      <c r="K8" s="12"/>
    </row>
    <row r="9" spans="3:19" x14ac:dyDescent="0.3">
      <c r="C9" s="9" t="s">
        <v>4</v>
      </c>
      <c r="D9" s="22">
        <v>610</v>
      </c>
      <c r="E9" s="22">
        <v>0.30299999999999999</v>
      </c>
      <c r="F9" s="28">
        <f t="shared" si="0"/>
        <v>4.9672131147540979</v>
      </c>
      <c r="G9" s="22"/>
      <c r="H9" s="22">
        <v>610</v>
      </c>
      <c r="I9" s="22">
        <v>0.224</v>
      </c>
      <c r="J9" s="28">
        <f t="shared" si="1"/>
        <v>3.6721311475409837</v>
      </c>
      <c r="K9" s="12"/>
    </row>
    <row r="10" spans="3:19" x14ac:dyDescent="0.3">
      <c r="C10" s="9" t="s">
        <v>5</v>
      </c>
      <c r="D10" s="22">
        <v>516</v>
      </c>
      <c r="E10" s="22">
        <v>0.125</v>
      </c>
      <c r="F10" s="28">
        <f t="shared" si="0"/>
        <v>2.4224806201550386</v>
      </c>
      <c r="G10" s="22"/>
      <c r="H10" s="22">
        <v>516</v>
      </c>
      <c r="I10" s="22">
        <v>2.3E-2</v>
      </c>
      <c r="J10" s="28">
        <f t="shared" si="1"/>
        <v>0.44573643410852715</v>
      </c>
      <c r="K10" s="12"/>
    </row>
    <row r="11" spans="3:19" x14ac:dyDescent="0.3">
      <c r="C11" s="9" t="s">
        <v>6</v>
      </c>
      <c r="D11" s="22">
        <v>609</v>
      </c>
      <c r="E11" s="22">
        <v>0.22900000000000001</v>
      </c>
      <c r="F11" s="28">
        <f t="shared" si="0"/>
        <v>3.7602627257799677</v>
      </c>
      <c r="G11" s="22"/>
      <c r="H11" s="22">
        <v>609</v>
      </c>
      <c r="I11" s="22">
        <v>0.193</v>
      </c>
      <c r="J11" s="28">
        <f t="shared" si="1"/>
        <v>3.1691297208538591</v>
      </c>
      <c r="K11" s="12"/>
    </row>
    <row r="12" spans="3:19" x14ac:dyDescent="0.3">
      <c r="C12" s="9" t="s">
        <v>13</v>
      </c>
      <c r="D12" s="22">
        <v>651</v>
      </c>
      <c r="E12" s="22">
        <v>0.32800000000000001</v>
      </c>
      <c r="F12" s="28">
        <f t="shared" ref="F12:F18" si="2">(E12/D12)*10000</f>
        <v>5.0384024577572974</v>
      </c>
      <c r="G12" s="22"/>
      <c r="H12" s="22">
        <v>651</v>
      </c>
      <c r="I12" s="22">
        <v>3.6200000000000003E-2</v>
      </c>
      <c r="J12" s="28">
        <f t="shared" ref="J12:J19" si="3">(I12/H12)*10000</f>
        <v>0.55606758832565284</v>
      </c>
    </row>
    <row r="13" spans="3:19" x14ac:dyDescent="0.3">
      <c r="C13" s="9" t="s">
        <v>14</v>
      </c>
      <c r="D13" s="22">
        <v>613</v>
      </c>
      <c r="E13" s="22">
        <v>0.253</v>
      </c>
      <c r="F13" s="28">
        <f t="shared" si="2"/>
        <v>4.1272430668841764</v>
      </c>
      <c r="G13" s="22"/>
      <c r="H13" s="22">
        <v>613</v>
      </c>
      <c r="I13" s="22">
        <v>1.61E-2</v>
      </c>
      <c r="J13" s="28">
        <f t="shared" si="3"/>
        <v>0.26264274061990212</v>
      </c>
    </row>
    <row r="14" spans="3:19" x14ac:dyDescent="0.3">
      <c r="C14" s="9" t="s">
        <v>15</v>
      </c>
      <c r="D14" s="22">
        <v>615</v>
      </c>
      <c r="E14" s="22">
        <v>0.499</v>
      </c>
      <c r="F14" s="28">
        <f t="shared" si="2"/>
        <v>8.1138211382113816</v>
      </c>
      <c r="G14" s="22"/>
      <c r="H14" s="22">
        <v>615</v>
      </c>
      <c r="I14" s="22">
        <v>0.152</v>
      </c>
      <c r="J14" s="28">
        <f t="shared" si="3"/>
        <v>2.4715447154471546</v>
      </c>
      <c r="M14" s="12"/>
    </row>
    <row r="15" spans="3:19" x14ac:dyDescent="0.3">
      <c r="C15" s="9" t="s">
        <v>16</v>
      </c>
      <c r="D15" s="22">
        <v>710</v>
      </c>
      <c r="E15" s="22">
        <v>0.44700000000000001</v>
      </c>
      <c r="F15" s="28">
        <f t="shared" si="2"/>
        <v>6.295774647887324</v>
      </c>
      <c r="G15" s="22"/>
      <c r="H15" s="22">
        <v>710</v>
      </c>
      <c r="I15" s="22">
        <v>0.151</v>
      </c>
      <c r="J15" s="28">
        <f t="shared" si="3"/>
        <v>2.1267605633802815</v>
      </c>
      <c r="M15" s="12"/>
    </row>
    <row r="16" spans="3:19" x14ac:dyDescent="0.3">
      <c r="C16" s="9" t="s">
        <v>17</v>
      </c>
      <c r="D16" s="22">
        <v>615</v>
      </c>
      <c r="E16" s="22">
        <v>0.504</v>
      </c>
      <c r="F16" s="28">
        <f t="shared" si="2"/>
        <v>8.1951219512195124</v>
      </c>
      <c r="G16" s="22"/>
      <c r="H16" s="22">
        <v>615</v>
      </c>
      <c r="I16" s="22">
        <v>3.95E-2</v>
      </c>
      <c r="J16" s="28">
        <f t="shared" si="3"/>
        <v>0.64227642276422769</v>
      </c>
    </row>
    <row r="17" spans="3:11" x14ac:dyDescent="0.3">
      <c r="C17" s="9" t="s">
        <v>18</v>
      </c>
      <c r="D17" s="22">
        <v>637</v>
      </c>
      <c r="E17" s="22">
        <v>0.30499999999999999</v>
      </c>
      <c r="F17" s="28">
        <f t="shared" si="2"/>
        <v>4.78806907378336</v>
      </c>
      <c r="G17" s="22"/>
      <c r="H17" s="22">
        <v>637</v>
      </c>
      <c r="I17" s="22">
        <v>0.24</v>
      </c>
      <c r="J17" s="28">
        <f t="shared" si="3"/>
        <v>3.7676609105180532</v>
      </c>
    </row>
    <row r="18" spans="3:11" x14ac:dyDescent="0.3">
      <c r="C18" s="9" t="s">
        <v>19</v>
      </c>
      <c r="D18" s="22">
        <v>890</v>
      </c>
      <c r="E18" s="22">
        <v>0.40200000000000002</v>
      </c>
      <c r="F18" s="28">
        <f t="shared" si="2"/>
        <v>4.5168539325842696</v>
      </c>
      <c r="G18" s="22"/>
      <c r="H18" s="22">
        <v>890</v>
      </c>
      <c r="I18" s="22">
        <v>3.2000000000000001E-2</v>
      </c>
      <c r="J18" s="28">
        <f t="shared" si="3"/>
        <v>0.3595505617977528</v>
      </c>
    </row>
    <row r="19" spans="3:11" x14ac:dyDescent="0.3">
      <c r="C19" s="9" t="s">
        <v>12</v>
      </c>
      <c r="D19" s="22">
        <v>593</v>
      </c>
      <c r="E19" s="22">
        <v>0.16300000000000001</v>
      </c>
      <c r="F19" s="30">
        <f>AVERAGE((E19/D19),(E20/D20))*10000</f>
        <v>6.3174570531540057</v>
      </c>
      <c r="G19" s="22"/>
      <c r="H19" s="22">
        <v>615</v>
      </c>
      <c r="I19" s="22">
        <v>9.8699999999999996E-2</v>
      </c>
      <c r="J19" s="28">
        <f t="shared" si="3"/>
        <v>1.6048780487804877</v>
      </c>
      <c r="K19" s="12"/>
    </row>
    <row r="20" spans="3:11" x14ac:dyDescent="0.3">
      <c r="C20" s="9"/>
      <c r="D20" s="22">
        <v>615</v>
      </c>
      <c r="E20" s="22">
        <v>0.60799999999999998</v>
      </c>
      <c r="F20" s="29"/>
      <c r="G20" s="22"/>
      <c r="H20" s="22"/>
      <c r="I20" s="22"/>
      <c r="J20" s="29"/>
    </row>
    <row r="21" spans="3:11" x14ac:dyDescent="0.3">
      <c r="C21" s="10" t="s">
        <v>7</v>
      </c>
      <c r="D21" s="22">
        <v>569</v>
      </c>
      <c r="E21" s="22">
        <v>0.29699999999999999</v>
      </c>
      <c r="F21" s="28">
        <f t="shared" si="0"/>
        <v>5.219683655536028</v>
      </c>
      <c r="G21" s="17"/>
      <c r="H21" s="22">
        <v>569</v>
      </c>
      <c r="I21" s="22">
        <v>0.10100000000000001</v>
      </c>
      <c r="J21" s="28">
        <f t="shared" si="1"/>
        <v>1.7750439367311073</v>
      </c>
      <c r="K21" s="12"/>
    </row>
    <row r="22" spans="3:11" x14ac:dyDescent="0.3">
      <c r="C22" s="10" t="s">
        <v>8</v>
      </c>
      <c r="D22" s="22">
        <v>636</v>
      </c>
      <c r="E22" s="22">
        <v>0.60199999999999998</v>
      </c>
      <c r="F22" s="28">
        <f t="shared" si="0"/>
        <v>9.465408805031446</v>
      </c>
      <c r="G22" s="17"/>
      <c r="H22" s="22">
        <v>636</v>
      </c>
      <c r="I22" s="22">
        <v>0.27500000000000002</v>
      </c>
      <c r="J22" s="28">
        <f t="shared" si="1"/>
        <v>4.3238993710691824</v>
      </c>
      <c r="K22" s="12"/>
    </row>
    <row r="23" spans="3:11" x14ac:dyDescent="0.3">
      <c r="C23" s="10" t="s">
        <v>9</v>
      </c>
      <c r="D23" s="22">
        <v>587</v>
      </c>
      <c r="E23" s="22">
        <v>0.183</v>
      </c>
      <c r="F23" s="28">
        <f t="shared" si="0"/>
        <v>3.1175468483816009</v>
      </c>
      <c r="G23" s="17"/>
      <c r="H23" s="22">
        <v>587</v>
      </c>
      <c r="I23" s="22">
        <v>3.8300000000000001E-2</v>
      </c>
      <c r="J23" s="28">
        <f t="shared" si="1"/>
        <v>0.65247018739352647</v>
      </c>
      <c r="K23" s="12"/>
    </row>
    <row r="24" spans="3:11" x14ac:dyDescent="0.3">
      <c r="C24" s="10" t="s">
        <v>10</v>
      </c>
      <c r="D24" s="22">
        <v>600</v>
      </c>
      <c r="E24" s="22">
        <v>0.16200000000000001</v>
      </c>
      <c r="F24" s="28">
        <f t="shared" si="0"/>
        <v>2.7</v>
      </c>
      <c r="G24" s="17"/>
      <c r="H24" s="22">
        <v>600</v>
      </c>
      <c r="I24" s="22">
        <v>8.7299999999999999E-3</v>
      </c>
      <c r="J24" s="28">
        <f t="shared" si="1"/>
        <v>0.14549999999999999</v>
      </c>
      <c r="K24" s="12"/>
    </row>
    <row r="25" spans="3:11" x14ac:dyDescent="0.3">
      <c r="C25" s="10" t="s">
        <v>29</v>
      </c>
      <c r="D25" s="22">
        <v>676</v>
      </c>
      <c r="E25" s="22">
        <v>0.105</v>
      </c>
      <c r="F25" s="28">
        <f t="shared" si="0"/>
        <v>1.5532544378698225</v>
      </c>
      <c r="G25" s="22"/>
      <c r="H25" s="22"/>
      <c r="I25" s="22"/>
      <c r="J25" s="28"/>
    </row>
    <row r="26" spans="3:11" x14ac:dyDescent="0.3">
      <c r="C26" s="10" t="s">
        <v>20</v>
      </c>
      <c r="D26" s="22">
        <v>561</v>
      </c>
      <c r="E26" s="22">
        <v>0.46</v>
      </c>
      <c r="F26" s="28">
        <f t="shared" ref="F26:F34" si="4">(E26/D26)*10000</f>
        <v>8.1996434937611422</v>
      </c>
      <c r="G26" s="17"/>
      <c r="H26" s="22">
        <v>561</v>
      </c>
      <c r="I26" s="22">
        <v>4.4600000000000001E-2</v>
      </c>
      <c r="J26" s="28">
        <f t="shared" ref="J26:J34" si="5">(I26/H26)*10000</f>
        <v>0.79500891265597151</v>
      </c>
      <c r="K26" s="12"/>
    </row>
    <row r="27" spans="3:11" x14ac:dyDescent="0.3">
      <c r="C27" s="10" t="s">
        <v>21</v>
      </c>
      <c r="D27" s="22">
        <v>563</v>
      </c>
      <c r="E27" s="22">
        <v>0.55300000000000005</v>
      </c>
      <c r="F27" s="28">
        <f t="shared" si="4"/>
        <v>9.8223801065719378</v>
      </c>
      <c r="G27" s="17"/>
      <c r="H27" s="22">
        <v>563</v>
      </c>
      <c r="I27" s="22">
        <v>9.8900000000000002E-2</v>
      </c>
      <c r="J27" s="28">
        <f t="shared" si="5"/>
        <v>1.7566607460035524</v>
      </c>
      <c r="K27" s="12"/>
    </row>
    <row r="28" spans="3:11" x14ac:dyDescent="0.3">
      <c r="C28" s="10" t="s">
        <v>22</v>
      </c>
      <c r="D28" s="22">
        <v>689</v>
      </c>
      <c r="E28" s="22">
        <v>0.54800000000000004</v>
      </c>
      <c r="F28" s="28">
        <f t="shared" si="4"/>
        <v>7.9535558780841802</v>
      </c>
      <c r="G28" s="17"/>
      <c r="H28" s="22">
        <v>689</v>
      </c>
      <c r="I28" s="22">
        <v>0.20699999999999999</v>
      </c>
      <c r="J28" s="28">
        <f t="shared" si="5"/>
        <v>3.0043541364296082</v>
      </c>
      <c r="K28" s="12"/>
    </row>
    <row r="29" spans="3:11" x14ac:dyDescent="0.3">
      <c r="C29" s="10" t="s">
        <v>23</v>
      </c>
      <c r="D29" s="22">
        <v>645</v>
      </c>
      <c r="E29" s="22">
        <v>0.29699999999999999</v>
      </c>
      <c r="F29" s="28">
        <f t="shared" si="4"/>
        <v>4.604651162790697</v>
      </c>
      <c r="G29" s="17"/>
      <c r="H29" s="22">
        <v>645</v>
      </c>
      <c r="I29" s="22">
        <v>0.14299999999999999</v>
      </c>
      <c r="J29" s="28">
        <f t="shared" si="5"/>
        <v>2.2170542635658914</v>
      </c>
      <c r="K29" s="12"/>
    </row>
    <row r="30" spans="3:11" x14ac:dyDescent="0.3">
      <c r="C30" s="10" t="s">
        <v>24</v>
      </c>
      <c r="D30" s="22">
        <v>632</v>
      </c>
      <c r="E30" s="22">
        <v>0.64700000000000002</v>
      </c>
      <c r="F30" s="28">
        <f t="shared" si="4"/>
        <v>10.237341772151899</v>
      </c>
      <c r="G30" s="17"/>
      <c r="H30" s="22">
        <v>632</v>
      </c>
      <c r="I30" s="22">
        <v>6.6699999999999995E-2</v>
      </c>
      <c r="J30" s="28">
        <f t="shared" si="5"/>
        <v>1.0553797468354429</v>
      </c>
      <c r="K30" s="12"/>
    </row>
    <row r="31" spans="3:11" x14ac:dyDescent="0.3">
      <c r="C31" s="10" t="s">
        <v>25</v>
      </c>
      <c r="D31" s="22">
        <v>585</v>
      </c>
      <c r="E31" s="22">
        <v>0.55700000000000005</v>
      </c>
      <c r="F31" s="28">
        <f t="shared" si="4"/>
        <v>9.5213675213675213</v>
      </c>
      <c r="G31" s="17"/>
      <c r="H31" s="22">
        <v>585</v>
      </c>
      <c r="I31" s="22">
        <v>7.8799999999999995E-2</v>
      </c>
      <c r="J31" s="28">
        <f t="shared" si="5"/>
        <v>1.3470085470085469</v>
      </c>
      <c r="K31" s="12"/>
    </row>
    <row r="32" spans="3:11" x14ac:dyDescent="0.3">
      <c r="C32" s="10" t="s">
        <v>26</v>
      </c>
      <c r="D32" s="22">
        <v>625</v>
      </c>
      <c r="E32" s="22">
        <v>0.52500000000000002</v>
      </c>
      <c r="F32" s="28">
        <f t="shared" si="4"/>
        <v>8.4</v>
      </c>
      <c r="G32" s="17"/>
      <c r="H32" s="22">
        <v>625</v>
      </c>
      <c r="I32" s="22">
        <v>0.34300000000000003</v>
      </c>
      <c r="J32" s="28">
        <f t="shared" si="5"/>
        <v>5.4880000000000004</v>
      </c>
      <c r="K32" s="12"/>
    </row>
    <row r="33" spans="3:11" x14ac:dyDescent="0.3">
      <c r="C33" s="10" t="s">
        <v>27</v>
      </c>
      <c r="D33" s="22">
        <v>651</v>
      </c>
      <c r="E33" s="22">
        <v>0.49299999999999999</v>
      </c>
      <c r="F33" s="28">
        <f t="shared" si="4"/>
        <v>7.5729646697388633</v>
      </c>
      <c r="G33" s="17"/>
      <c r="H33" s="22">
        <v>651</v>
      </c>
      <c r="I33" s="22">
        <v>9.4399999999999998E-2</v>
      </c>
      <c r="J33" s="28">
        <f t="shared" si="5"/>
        <v>1.4500768049155146</v>
      </c>
      <c r="K33" s="12"/>
    </row>
    <row r="34" spans="3:11" x14ac:dyDescent="0.3">
      <c r="C34" s="10" t="s">
        <v>28</v>
      </c>
      <c r="D34" s="22">
        <v>822</v>
      </c>
      <c r="E34" s="22">
        <v>0.51500000000000001</v>
      </c>
      <c r="F34" s="28">
        <f t="shared" si="4"/>
        <v>6.2652068126520675</v>
      </c>
      <c r="G34" s="17"/>
      <c r="H34" s="22">
        <v>822</v>
      </c>
      <c r="I34" s="22">
        <v>0.20399999999999999</v>
      </c>
      <c r="J34" s="28">
        <f t="shared" si="5"/>
        <v>2.4817518248175183</v>
      </c>
      <c r="K34" s="12"/>
    </row>
    <row r="35" spans="3:11" x14ac:dyDescent="0.3">
      <c r="J35" s="6"/>
    </row>
    <row r="36" spans="3:11" x14ac:dyDescent="0.3">
      <c r="J36" s="6"/>
    </row>
    <row r="37" spans="3:11" x14ac:dyDescent="0.3">
      <c r="J37" s="6"/>
    </row>
    <row r="38" spans="3:11" x14ac:dyDescent="0.3">
      <c r="J38" s="6"/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A5FEED785B59499FA2F91FB41AB7F9" ma:contentTypeVersion="11" ma:contentTypeDescription="Create a new document." ma:contentTypeScope="" ma:versionID="954b385c47ad663643e1125940c2b8a6">
  <xsd:schema xmlns:xsd="http://www.w3.org/2001/XMLSchema" xmlns:xs="http://www.w3.org/2001/XMLSchema" xmlns:p="http://schemas.microsoft.com/office/2006/metadata/properties" xmlns:ns3="2b7ae832-ddaf-4caf-9212-459720d92399" xmlns:ns4="16e583e3-e334-4caf-98ee-a9f71a060fa2" targetNamespace="http://schemas.microsoft.com/office/2006/metadata/properties" ma:root="true" ma:fieldsID="28581ef737bb23ffab83653b320fff5a" ns3:_="" ns4:_="">
    <xsd:import namespace="2b7ae832-ddaf-4caf-9212-459720d92399"/>
    <xsd:import namespace="16e583e3-e334-4caf-98ee-a9f71a060f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ae832-ddaf-4caf-9212-459720d92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583e3-e334-4caf-98ee-a9f71a060fa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9C0065-4DBA-4ECB-B50B-28B9C3F1C209}">
  <ds:schemaRefs>
    <ds:schemaRef ds:uri="http://schemas.microsoft.com/office/infopath/2007/PartnerControls"/>
    <ds:schemaRef ds:uri="http://schemas.microsoft.com/office/2006/documentManagement/types"/>
    <ds:schemaRef ds:uri="2b7ae832-ddaf-4caf-9212-459720d92399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16e583e3-e334-4caf-98ee-a9f71a060fa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6362D5-3C06-455A-A1F9-9836F18EF7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40BDD8-E6DC-4AA4-BF12-48D8B783B5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ae832-ddaf-4caf-9212-459720d92399"/>
    <ds:schemaRef ds:uri="16e583e3-e334-4caf-98ee-a9f71a060f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List of terms</vt:lpstr>
      <vt:lpstr>Cortex </vt:lpstr>
      <vt:lpstr>Hippocampus</vt:lpstr>
      <vt:lpstr>Striatum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nimmo j.t. (jtn1g13)</dc:creator>
  <cp:lastModifiedBy>nimmo j.t. (jtn1g13)</cp:lastModifiedBy>
  <dcterms:created xsi:type="dcterms:W3CDTF">2021-02-17T10:08:49Z</dcterms:created>
  <dcterms:modified xsi:type="dcterms:W3CDTF">2021-10-26T16:37:30Z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0x01010026A5FEED785B59499FA2F91FB41AB7F9</vt:lpwstr>
  </property>
</Properties>
</file>